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בני הישיבות כללי\Desktop\זמני תפילות\שבת+תוכנה זמנים\"/>
    </mc:Choice>
  </mc:AlternateContent>
  <xr:revisionPtr revIDLastSave="0" documentId="13_ncr:1_{EA4FEB48-FBA6-49A2-B052-BC09A996DEA5}" xr6:coauthVersionLast="47" xr6:coauthVersionMax="47" xr10:uidLastSave="{00000000-0000-0000-0000-000000000000}"/>
  <bookViews>
    <workbookView xWindow="2550" yWindow="2670" windowWidth="16695" windowHeight="14565" activeTab="1" xr2:uid="{00000000-000D-0000-FFFF-FFFF00000000}"/>
  </bookViews>
  <sheets>
    <sheet name="גיליון1" sheetId="1" r:id="rId1"/>
    <sheet name="גיליון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2" l="1"/>
  <c r="F26" i="2"/>
  <c r="Y31" i="2"/>
  <c r="E31" i="2" s="1"/>
  <c r="Y32" i="2"/>
  <c r="F32" i="2" s="1"/>
  <c r="F15" i="2"/>
  <c r="F25" i="2"/>
  <c r="F23" i="2"/>
  <c r="F27" i="2"/>
  <c r="F28" i="2"/>
  <c r="F29" i="2"/>
  <c r="F30" i="2"/>
  <c r="F22" i="2"/>
  <c r="F14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36" i="2"/>
  <c r="E27" i="2"/>
  <c r="E28" i="2"/>
  <c r="E29" i="2"/>
  <c r="E30" i="2"/>
  <c r="G27" i="2"/>
  <c r="G28" i="2"/>
  <c r="G29" i="2"/>
  <c r="G30" i="2"/>
  <c r="K27" i="2"/>
  <c r="N27" i="2" s="1"/>
  <c r="K28" i="2"/>
  <c r="N28" i="2" s="1"/>
  <c r="K29" i="2"/>
  <c r="N29" i="2" s="1"/>
  <c r="L27" i="2"/>
  <c r="L28" i="2"/>
  <c r="L29" i="2"/>
  <c r="L30" i="2"/>
  <c r="E3" i="2"/>
  <c r="F3" i="2"/>
  <c r="G3" i="2"/>
  <c r="K3" i="2"/>
  <c r="L3" i="2"/>
  <c r="G31" i="2"/>
  <c r="G32" i="2"/>
  <c r="F31" i="2" l="1"/>
  <c r="E32" i="2"/>
  <c r="K30" i="2"/>
  <c r="N30" i="2" s="1"/>
  <c r="G25" i="2"/>
  <c r="L4" i="2"/>
  <c r="E25" i="2"/>
  <c r="K25" i="2"/>
  <c r="L25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6" i="2"/>
  <c r="E9" i="2" l="1"/>
  <c r="L5" i="2" l="1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6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6" i="2"/>
  <c r="F4" i="2"/>
  <c r="F5" i="2"/>
  <c r="F6" i="2"/>
  <c r="F7" i="2"/>
  <c r="F8" i="2"/>
  <c r="F9" i="2"/>
  <c r="F10" i="2"/>
  <c r="F11" i="2"/>
  <c r="F12" i="2"/>
  <c r="F13" i="2"/>
  <c r="F16" i="2"/>
  <c r="F17" i="2"/>
  <c r="F18" i="2"/>
  <c r="F19" i="2"/>
  <c r="F20" i="2"/>
  <c r="F21" i="2"/>
  <c r="E4" i="2"/>
  <c r="E5" i="2"/>
  <c r="E6" i="2"/>
  <c r="E7" i="2"/>
  <c r="E8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6" i="2"/>
  <c r="U2" i="1" l="1"/>
  <c r="K2" i="1" s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V3" i="1"/>
  <c r="V2" i="1"/>
  <c r="S2" i="1"/>
  <c r="U3" i="1"/>
  <c r="K3" i="1" s="1"/>
  <c r="U4" i="1"/>
  <c r="K4" i="1" s="1"/>
  <c r="U5" i="1"/>
  <c r="K5" i="1" s="1"/>
  <c r="U6" i="1"/>
  <c r="K6" i="1" s="1"/>
  <c r="U7" i="1"/>
  <c r="K7" i="1" s="1"/>
  <c r="U8" i="1"/>
  <c r="K8" i="1" s="1"/>
  <c r="U9" i="1"/>
  <c r="K9" i="1" s="1"/>
  <c r="U10" i="1"/>
  <c r="K10" i="1" s="1"/>
  <c r="U11" i="1"/>
  <c r="K11" i="1" s="1"/>
  <c r="U12" i="1"/>
  <c r="K12" i="1" s="1"/>
  <c r="U13" i="1"/>
  <c r="K13" i="1" s="1"/>
  <c r="U14" i="1"/>
  <c r="K14" i="1" s="1"/>
  <c r="U15" i="1"/>
  <c r="K15" i="1" s="1"/>
  <c r="U16" i="1"/>
  <c r="K16" i="1" s="1"/>
  <c r="U17" i="1"/>
  <c r="K17" i="1" s="1"/>
  <c r="U18" i="1"/>
  <c r="K18" i="1" s="1"/>
  <c r="U19" i="1"/>
  <c r="K19" i="1" s="1"/>
  <c r="U20" i="1"/>
  <c r="K20" i="1" s="1"/>
  <c r="U21" i="1"/>
  <c r="K21" i="1" s="1"/>
  <c r="U22" i="1"/>
  <c r="K22" i="1" s="1"/>
  <c r="Q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" i="1"/>
  <c r="S3" i="1" l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" i="1"/>
  <c r="H3" i="1"/>
  <c r="G3" i="1" s="1"/>
  <c r="H4" i="1"/>
  <c r="G4" i="1" s="1"/>
  <c r="H5" i="1"/>
  <c r="G5" i="1" s="1"/>
  <c r="H6" i="1"/>
  <c r="G6" i="1" s="1"/>
  <c r="H7" i="1"/>
  <c r="G7" i="1" s="1"/>
  <c r="H8" i="1"/>
  <c r="G8" i="1" s="1"/>
  <c r="H9" i="1"/>
  <c r="G9" i="1" s="1"/>
  <c r="H10" i="1"/>
  <c r="G10" i="1" s="1"/>
  <c r="H11" i="1"/>
  <c r="G11" i="1" s="1"/>
  <c r="H12" i="1"/>
  <c r="G12" i="1" s="1"/>
  <c r="H13" i="1"/>
  <c r="G13" i="1" s="1"/>
  <c r="H14" i="1"/>
  <c r="G14" i="1" s="1"/>
  <c r="H15" i="1"/>
  <c r="G15" i="1" s="1"/>
  <c r="H16" i="1"/>
  <c r="G16" i="1" s="1"/>
  <c r="H17" i="1"/>
  <c r="G17" i="1" s="1"/>
  <c r="H18" i="1"/>
  <c r="G18" i="1" s="1"/>
  <c r="H19" i="1"/>
  <c r="G19" i="1" s="1"/>
  <c r="H20" i="1"/>
  <c r="G20" i="1" s="1"/>
  <c r="H21" i="1"/>
  <c r="G21" i="1" s="1"/>
  <c r="H22" i="1"/>
  <c r="G22" i="1" s="1"/>
  <c r="H2" i="1"/>
  <c r="G2" i="1" s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" i="1"/>
</calcChain>
</file>

<file path=xl/sharedStrings.xml><?xml version="1.0" encoding="utf-8"?>
<sst xmlns="http://schemas.openxmlformats.org/spreadsheetml/2006/main" count="128" uniqueCount="85">
  <si>
    <t>מנחה עש"ק</t>
  </si>
  <si>
    <t>מעריב</t>
  </si>
  <si>
    <t>מנין נץ</t>
  </si>
  <si>
    <t>שחרית א'</t>
  </si>
  <si>
    <t>שחרית ב'</t>
  </si>
  <si>
    <t>מנחה ב'**</t>
  </si>
  <si>
    <t>מנחה א'**</t>
  </si>
  <si>
    <t>מנחה ג'</t>
  </si>
  <si>
    <t>מנחה ד'**</t>
  </si>
  <si>
    <t>מנחה ה'*</t>
  </si>
  <si>
    <t>מעריב א' מוצש"ק</t>
  </si>
  <si>
    <t>נח</t>
  </si>
  <si>
    <t>לך לך</t>
  </si>
  <si>
    <t>וירא</t>
  </si>
  <si>
    <t>תולדות</t>
  </si>
  <si>
    <t>מקץ</t>
  </si>
  <si>
    <t>ויגש</t>
  </si>
  <si>
    <t>ויחי</t>
  </si>
  <si>
    <t>שמות</t>
  </si>
  <si>
    <t>וארא</t>
  </si>
  <si>
    <t>בא</t>
  </si>
  <si>
    <t>בשלח</t>
  </si>
  <si>
    <t>יתרו</t>
  </si>
  <si>
    <t>משפטים</t>
  </si>
  <si>
    <t>תרומה</t>
  </si>
  <si>
    <t>תצוה</t>
  </si>
  <si>
    <t>ויקהל-פקודי</t>
  </si>
  <si>
    <t>הנץ החמה</t>
  </si>
  <si>
    <t>סוק"ש מג"א</t>
  </si>
  <si>
    <t>סוק"ש גר"א</t>
  </si>
  <si>
    <t>שקיעה</t>
  </si>
  <si>
    <t>שקיעה מעוגלת</t>
  </si>
  <si>
    <t>ויצא</t>
  </si>
  <si>
    <t>וישלח</t>
  </si>
  <si>
    <t>כי תשא</t>
  </si>
  <si>
    <t>חיי שרה</t>
  </si>
  <si>
    <t>שקיעה מעוגלת אחורה</t>
  </si>
  <si>
    <t>סוק"ש גר"א מעוגל אחורה</t>
  </si>
  <si>
    <t>סוק"ש מג"א מעוגל אחורה</t>
  </si>
  <si>
    <t>וישב-חנוכה</t>
  </si>
  <si>
    <t>עמודה2</t>
  </si>
  <si>
    <t>עמודה3</t>
  </si>
  <si>
    <t>עמודה5</t>
  </si>
  <si>
    <t>בזמן</t>
  </si>
  <si>
    <t>אבות ובנים</t>
  </si>
  <si>
    <t>מעריב א</t>
  </si>
  <si>
    <t>נץ</t>
  </si>
  <si>
    <t>מעריב ליל שבת</t>
  </si>
  <si>
    <t>מנחה ערב שבת</t>
  </si>
  <si>
    <t>מעריב מוצאי שבת</t>
  </si>
  <si>
    <t>מעריב מוצאי שבת2</t>
  </si>
  <si>
    <t>נץ2</t>
  </si>
  <si>
    <t>מנחה לפני אבות ובנים</t>
  </si>
  <si>
    <t>אבות ובנים2</t>
  </si>
  <si>
    <t>מנחה קודם זמן הדלקנ</t>
  </si>
  <si>
    <t>מנחה בזמן</t>
  </si>
  <si>
    <t>מעריב ב</t>
  </si>
  <si>
    <t>ר"ת</t>
  </si>
  <si>
    <t>פרשה</t>
  </si>
  <si>
    <t>וישב</t>
  </si>
  <si>
    <t>ויקרא</t>
  </si>
  <si>
    <t xml:space="preserve">מעריב </t>
  </si>
  <si>
    <t>עמודה1</t>
  </si>
  <si>
    <t>פקודי</t>
  </si>
  <si>
    <t>מנחה</t>
  </si>
  <si>
    <t>שחרית</t>
  </si>
  <si>
    <t>מנחה שבת</t>
  </si>
  <si>
    <t>ויקהל</t>
  </si>
  <si>
    <t>נץ3</t>
  </si>
  <si>
    <t>ב'</t>
  </si>
  <si>
    <t>ג'</t>
  </si>
  <si>
    <t xml:space="preserve">א' </t>
  </si>
  <si>
    <t>מנחה וקב"ש</t>
  </si>
  <si>
    <t xml:space="preserve">ב'   </t>
  </si>
  <si>
    <t xml:space="preserve">ג'   </t>
  </si>
  <si>
    <t xml:space="preserve">ב'  </t>
  </si>
  <si>
    <t xml:space="preserve">א'   </t>
  </si>
  <si>
    <t xml:space="preserve">ג' </t>
  </si>
  <si>
    <t>מניני מעריב ברצף עד זמן ר"ת</t>
  </si>
  <si>
    <t xml:space="preserve">יתכנו שינויים יש לעקוב אחר הזמנים המתפרסמים בבית הכנסת!!! </t>
  </si>
  <si>
    <t>בראשית</t>
  </si>
  <si>
    <t>צו</t>
  </si>
  <si>
    <t>שמיני</t>
  </si>
  <si>
    <t>תזריע</t>
  </si>
  <si>
    <t>מצורע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</si>
</sst>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00000]h:mm;@"/>
    <numFmt numFmtId="165" formatCode="[$-F400]h:mm:ss\ AM/PM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8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distributed"/>
    </xf>
    <xf numFmtId="164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distributed"/>
    </xf>
    <xf numFmtId="165" fontId="0" fillId="0" borderId="0" xfId="0" applyNumberFormat="1"/>
    <xf numFmtId="164" fontId="0" fillId="0" borderId="0" xfId="0" applyNumberFormat="1"/>
    <xf numFmtId="164" fontId="0" fillId="2" borderId="0" xfId="0" applyNumberFormat="1" applyFill="1"/>
    <xf numFmtId="164" fontId="0" fillId="0" borderId="0" xfId="0" applyNumberFormat="1" applyAlignment="1">
      <alignment horizontal="right"/>
    </xf>
    <xf numFmtId="164" fontId="0" fillId="0" borderId="0" xfId="0" quotePrefix="1" applyNumberFormat="1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shrinkToFit="1"/>
    </xf>
    <xf numFmtId="164" fontId="5" fillId="0" borderId="1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21" fontId="0" fillId="0" borderId="0" xfId="0" applyNumberFormat="1"/>
    <xf numFmtId="164" fontId="0" fillId="2" borderId="5" xfId="0" applyNumberFormat="1" applyFont="1" applyFill="1" applyBorder="1"/>
    <xf numFmtId="164" fontId="0" fillId="3" borderId="0" xfId="0" applyNumberFormat="1" applyFill="1" applyAlignment="1">
      <alignment horizontal="center"/>
    </xf>
    <xf numFmtId="164" fontId="0" fillId="3" borderId="0" xfId="0" applyNumberFormat="1" applyFill="1" applyAlignment="1">
      <alignment horizontal="right"/>
    </xf>
  </cellXfs>
  <cellStyles count="1">
    <cellStyle name="Normal" xfId="0" builtinId="0"/>
  </cellStyles>
  <dxfs count="34">
    <dxf>
      <numFmt numFmtId="164" formatCode="[$-1000000]h:mm;@"/>
      <fill>
        <patternFill patternType="solid">
          <fgColor indexed="64"/>
          <bgColor theme="5" tint="0.59999389629810485"/>
        </patternFill>
      </fill>
    </dxf>
    <dxf>
      <numFmt numFmtId="164" formatCode="[$-1000000]h:mm;@"/>
    </dxf>
    <dxf>
      <numFmt numFmtId="164" formatCode="[$-1000000]h:mm;@"/>
    </dxf>
    <dxf>
      <numFmt numFmtId="164" formatCode="[$-1000000]h:mm;@"/>
      <fill>
        <patternFill patternType="solid">
          <fgColor indexed="64"/>
          <bgColor theme="5" tint="0.59999389629810485"/>
        </patternFill>
      </fill>
    </dxf>
    <dxf>
      <numFmt numFmtId="164" formatCode="[$-1000000]h:mm;@"/>
      <fill>
        <patternFill patternType="solid">
          <fgColor indexed="64"/>
          <bgColor theme="5" tint="0.59999389629810485"/>
        </patternFill>
      </fill>
    </dxf>
    <dxf>
      <numFmt numFmtId="164" formatCode="[$-1000000]h:mm;@"/>
      <fill>
        <patternFill patternType="solid">
          <fgColor indexed="64"/>
          <bgColor theme="5" tint="0.59999389629810485"/>
        </patternFill>
      </fill>
    </dxf>
    <dxf>
      <numFmt numFmtId="164" formatCode="[$-1000000]h:mm;@"/>
      <fill>
        <patternFill patternType="solid">
          <fgColor indexed="64"/>
          <bgColor theme="5" tint="0.59999389629810485"/>
        </patternFill>
      </fill>
    </dxf>
    <dxf>
      <numFmt numFmtId="164" formatCode="[$-1000000]h:mm;@"/>
      <fill>
        <patternFill patternType="solid">
          <fgColor indexed="64"/>
          <bgColor theme="5" tint="0.59999389629810485"/>
        </patternFill>
      </fill>
    </dxf>
    <dxf>
      <numFmt numFmtId="164" formatCode="[$-1000000]h:mm;@"/>
      <fill>
        <patternFill patternType="solid">
          <fgColor indexed="64"/>
          <bgColor theme="5" tint="0.59999389629810485"/>
        </patternFill>
      </fill>
    </dxf>
    <dxf>
      <numFmt numFmtId="164" formatCode="[$-1000000]h:mm;@"/>
      <fill>
        <patternFill patternType="solid">
          <fgColor indexed="64"/>
          <bgColor theme="5" tint="0.59999389629810485"/>
        </patternFill>
      </fill>
    </dxf>
    <dxf>
      <numFmt numFmtId="164" formatCode="[$-1000000]h:mm;@"/>
      <fill>
        <patternFill patternType="solid">
          <fgColor indexed="64"/>
          <bgColor theme="5" tint="0.59999389629810485"/>
        </patternFill>
      </fill>
    </dxf>
    <dxf>
      <numFmt numFmtId="164" formatCode="[$-1000000]h:mm;@"/>
      <fill>
        <patternFill patternType="solid">
          <fgColor indexed="64"/>
          <bgColor theme="5" tint="0.59999389629810485"/>
        </patternFill>
      </fill>
    </dxf>
    <dxf>
      <numFmt numFmtId="164" formatCode="[$-1000000]h:mm;@"/>
      <fill>
        <patternFill patternType="solid">
          <fgColor indexed="64"/>
          <bgColor theme="5" tint="0.59999389629810485"/>
        </patternFill>
      </fill>
    </dxf>
    <dxf>
      <numFmt numFmtId="164" formatCode="[$-1000000]h:mm;@"/>
      <fill>
        <patternFill patternType="solid">
          <fgColor indexed="64"/>
          <bgColor theme="5" tint="0.59999389629810485"/>
        </patternFill>
      </fill>
    </dxf>
    <dxf>
      <numFmt numFmtId="164" formatCode="[$-1000000]h:mm;@"/>
      <fill>
        <patternFill patternType="solid">
          <fgColor indexed="64"/>
          <bgColor theme="5" tint="0.59999389629810485"/>
        </patternFill>
      </fill>
    </dxf>
    <dxf>
      <numFmt numFmtId="164" formatCode="[$-1000000]h:mm;@"/>
    </dxf>
    <dxf>
      <numFmt numFmtId="164" formatCode="[$-1000000]h:mm;@"/>
    </dxf>
    <dxf>
      <numFmt numFmtId="164" formatCode="[$-1000000]h:mm;@"/>
    </dxf>
    <dxf>
      <numFmt numFmtId="164" formatCode="[$-1000000]h:mm;@"/>
    </dxf>
    <dxf>
      <numFmt numFmtId="164" formatCode="[$-1000000]h:mm;@"/>
    </dxf>
    <dxf>
      <numFmt numFmtId="164" formatCode="[$-1000000]h:mm;@"/>
    </dxf>
    <dxf>
      <numFmt numFmtId="164" formatCode="[$-1000000]h:mm;@"/>
    </dxf>
    <dxf>
      <numFmt numFmtId="164" formatCode="[$-1000000]h:mm;@"/>
    </dxf>
    <dxf>
      <numFmt numFmtId="164" formatCode="[$-1000000]h:mm;@"/>
    </dxf>
    <dxf>
      <numFmt numFmtId="164" formatCode="[$-1000000]h:mm;@"/>
      <alignment horizontal="right" vertical="bottom" textRotation="0" wrapText="0" indent="0" justifyLastLine="0" shrinkToFit="0" readingOrder="0"/>
    </dxf>
    <dxf>
      <numFmt numFmtId="164" formatCode="[$-1000000]h:mm;@"/>
    </dxf>
    <dxf>
      <numFmt numFmtId="164" formatCode="[$-1000000]h:mm;@"/>
    </dxf>
    <dxf>
      <numFmt numFmtId="164" formatCode="[$-1000000]h:mm;@"/>
    </dxf>
    <dxf>
      <numFmt numFmtId="164" formatCode="[$-1000000]h:mm;@"/>
    </dxf>
    <dxf>
      <numFmt numFmtId="164" formatCode="[$-1000000]h:mm;@"/>
    </dxf>
    <dxf>
      <numFmt numFmtId="164" formatCode="[$-1000000]h:mm;@"/>
    </dxf>
    <dxf>
      <numFmt numFmtId="164" formatCode="[$-1000000]h:mm;@"/>
    </dxf>
    <dxf>
      <numFmt numFmtId="164" formatCode="[$-1000000]h:mm;@"/>
    </dxf>
    <dxf>
      <numFmt numFmtId="164" formatCode="[$-1000000]h:mm;@"/>
      <alignment horizont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טבלה1" displayName="טבלה1" ref="A2:AF32" totalsRowShown="0" headerRowDxfId="33" dataDxfId="32">
  <tableColumns count="32">
    <tableColumn id="1" xr3:uid="{00000000-0010-0000-0000-000001000000}" name="פרשה" dataDxfId="31"/>
    <tableColumn id="33" xr3:uid="{2B92A226-4F8F-4F58-BD45-16C81426C5C4}" name="א' " dataDxfId="30"/>
    <tableColumn id="2" xr3:uid="{00000000-0010-0000-0000-000002000000}" name="ב'" dataDxfId="29"/>
    <tableColumn id="3" xr3:uid="{00000000-0010-0000-0000-000003000000}" name="ג'" dataDxfId="28"/>
    <tableColumn id="4" xr3:uid="{00000000-0010-0000-0000-000004000000}" name="מנחה וקב&quot;ש" dataDxfId="27">
      <calculatedColumnFormula>טבלה1[[#This Row],[שקיעה]]-טבלה1[[#This Row],[מנחה ערב שבת]]</calculatedColumnFormula>
    </tableColumn>
    <tableColumn id="5" xr3:uid="{00000000-0010-0000-0000-000005000000}" name="מעריב" dataDxfId="26">
      <calculatedColumnFormula>טבלה1[[#This Row],[שקיעה]]+טבלה1[[#This Row],[מעריב ליל שבת]]</calculatedColumnFormula>
    </tableColumn>
    <tableColumn id="6" xr3:uid="{00000000-0010-0000-0000-000006000000}" name="נץ" dataDxfId="25">
      <calculatedColumnFormula>טבלה1[[#This Row],[נץ3]]-טבלה1[[#This Row],[נץ2]]</calculatedColumnFormula>
    </tableColumn>
    <tableColumn id="7" xr3:uid="{00000000-0010-0000-0000-000007000000}" name="ב'   " dataDxfId="24"/>
    <tableColumn id="8" xr3:uid="{00000000-0010-0000-0000-000008000000}" name="ג'   " dataDxfId="23"/>
    <tableColumn id="9" xr3:uid="{00000000-0010-0000-0000-000009000000}" name="א'   " dataDxfId="2"/>
    <tableColumn id="12" xr3:uid="{00000000-0010-0000-0000-00000C000000}" name="ב'  " dataDxfId="1">
      <calculatedColumnFormula>טבלה1[[#This Row],[שקיעה]]-טבלה1[[#This Row],[מנחה קודם זמן הדלקנ]]</calculatedColumnFormula>
    </tableColumn>
    <tableColumn id="13" xr3:uid="{00000000-0010-0000-0000-00000D000000}" name="ג' " dataDxfId="22">
      <calculatedColumnFormula>טבלה1[[#This Row],[שקיעה]]-טבלה1[[#This Row],[מנחה בזמן]]</calculatedColumnFormula>
    </tableColumn>
    <tableColumn id="10" xr3:uid="{00000000-0010-0000-0000-00000A000000}" name="מעריב " dataDxfId="21"/>
    <tableColumn id="29" xr3:uid="{00000000-0010-0000-0000-00001D000000}" name="אבות ובנים" dataDxfId="20">
      <calculatedColumnFormula>טבלה1[[#This Row],[ב''  ]]-טבלה1[[#This Row],[עמודה1]]</calculatedColumnFormula>
    </tableColumn>
    <tableColumn id="30" xr3:uid="{00000000-0010-0000-0000-00001E000000}" name="עמודה5" dataDxfId="19"/>
    <tableColumn id="27" xr3:uid="{00000000-0010-0000-0000-00001B000000}" name="עמודה2" dataDxfId="18"/>
    <tableColumn id="28" xr3:uid="{00000000-0010-0000-0000-00001C000000}" name="עמודה3" dataDxfId="17"/>
    <tableColumn id="22" xr3:uid="{00000000-0010-0000-0000-000016000000}" name="מעריב א" dataDxfId="16"/>
    <tableColumn id="21" xr3:uid="{00000000-0010-0000-0000-000015000000}" name="מעריב ב" dataDxfId="15"/>
    <tableColumn id="31" xr3:uid="{00000000-0010-0000-0000-00001F000000}" name="ר&quot;ת" dataDxfId="14"/>
    <tableColumn id="20" xr3:uid="{00000000-0010-0000-0000-000014000000}" name="מנחה בזמן" dataDxfId="13"/>
    <tableColumn id="19" xr3:uid="{00000000-0010-0000-0000-000013000000}" name="מנחה קודם זמן הדלקנ" dataDxfId="12"/>
    <tableColumn id="14" xr3:uid="{00000000-0010-0000-0000-00000E000000}" name="אבות ובנים2" dataDxfId="11"/>
    <tableColumn id="15" xr3:uid="{00000000-0010-0000-0000-00000F000000}" name="מנחה לפני אבות ובנים" dataDxfId="10"/>
    <tableColumn id="16" xr3:uid="{00000000-0010-0000-0000-000010000000}" name="שקיעה" dataDxfId="0">
      <calculatedColumnFormula>Z3+AA3</calculatedColumnFormula>
    </tableColumn>
    <tableColumn id="25" xr3:uid="{00000000-0010-0000-0000-000019000000}" name="נץ3" dataDxfId="9"/>
    <tableColumn id="26" xr3:uid="{00000000-0010-0000-0000-00001A000000}" name="נץ2" dataDxfId="8"/>
    <tableColumn id="23" xr3:uid="{00000000-0010-0000-0000-000017000000}" name="מעריב מוצאי שבת" dataDxfId="7"/>
    <tableColumn id="24" xr3:uid="{00000000-0010-0000-0000-000018000000}" name="מעריב מוצאי שבת2" dataDxfId="6"/>
    <tableColumn id="17" xr3:uid="{00000000-0010-0000-0000-000011000000}" name="מנחה ערב שבת" dataDxfId="5"/>
    <tableColumn id="32" xr3:uid="{00000000-0010-0000-0000-000020000000}" name="עמודה1" dataDxfId="4"/>
    <tableColumn id="18" xr3:uid="{00000000-0010-0000-0000-000012000000}" name="מעריב ליל שבת" dataDxfId="3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6"/>
  <sheetViews>
    <sheetView rightToLeft="1" workbookViewId="0">
      <selection activeCell="F2" sqref="F2"/>
    </sheetView>
  </sheetViews>
  <sheetFormatPr defaultRowHeight="15" x14ac:dyDescent="0.25"/>
  <cols>
    <col min="1" max="1" width="9" style="8"/>
    <col min="2" max="13" width="9" style="1"/>
    <col min="14" max="14" width="9" style="8"/>
    <col min="15" max="16" width="9" style="1"/>
    <col min="17" max="17" width="9.875" style="1" customWidth="1"/>
    <col min="18" max="18" width="9" style="1"/>
    <col min="19" max="19" width="10.25" style="1" customWidth="1"/>
    <col min="20" max="21" width="9" style="1"/>
    <col min="22" max="22" width="12.5" style="1" customWidth="1"/>
    <col min="23" max="16384" width="9" style="1"/>
  </cols>
  <sheetData>
    <row r="1" spans="1:31" s="5" customFormat="1" ht="30.75" customHeight="1" x14ac:dyDescent="0.2">
      <c r="A1" s="7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6</v>
      </c>
      <c r="H1" s="5" t="s">
        <v>5</v>
      </c>
      <c r="I1" s="5" t="s">
        <v>7</v>
      </c>
      <c r="J1" s="5" t="s">
        <v>8</v>
      </c>
      <c r="K1" s="5" t="s">
        <v>9</v>
      </c>
      <c r="L1" s="5" t="s">
        <v>10</v>
      </c>
      <c r="N1" s="7"/>
      <c r="O1" s="5" t="s">
        <v>27</v>
      </c>
      <c r="P1" s="5" t="s">
        <v>28</v>
      </c>
      <c r="Q1" s="5" t="s">
        <v>38</v>
      </c>
      <c r="R1" s="5" t="s">
        <v>29</v>
      </c>
      <c r="S1" s="5" t="s">
        <v>37</v>
      </c>
      <c r="T1" s="5" t="s">
        <v>30</v>
      </c>
      <c r="U1" s="5" t="s">
        <v>31</v>
      </c>
      <c r="V1" s="5" t="s">
        <v>36</v>
      </c>
      <c r="X1" s="5">
        <v>3.472222222222222E-3</v>
      </c>
      <c r="Y1" s="5">
        <v>1.3888888888888888E-2</v>
      </c>
      <c r="Z1" s="5">
        <v>2.4305555555555556E-2</v>
      </c>
      <c r="AA1" s="5">
        <v>2.7777777777777776E-2</v>
      </c>
      <c r="AB1" s="5">
        <v>3.125E-2</v>
      </c>
      <c r="AC1" s="5">
        <v>3.4722222222222224E-2</v>
      </c>
      <c r="AD1" s="5">
        <v>4.1666666666666664E-2</v>
      </c>
      <c r="AE1" s="5">
        <v>2.0833333333333332E-2</v>
      </c>
    </row>
    <row r="2" spans="1:31" x14ac:dyDescent="0.25">
      <c r="A2" s="8" t="s">
        <v>11</v>
      </c>
      <c r="B2" s="3">
        <f t="shared" ref="B2:B22" si="0">T2-Y2</f>
        <v>0.23402777777777778</v>
      </c>
      <c r="C2" s="3">
        <f t="shared" ref="C2:C22" si="1">T2+AA2</f>
        <v>0.27569444444444446</v>
      </c>
      <c r="D2" s="1">
        <f t="shared" ref="D2:D22" si="2">O2-AC2</f>
        <v>0.25486111111111115</v>
      </c>
      <c r="E2" s="3">
        <f>Q2-AC2</f>
        <v>0.33333333333333337</v>
      </c>
      <c r="F2" s="1">
        <f t="shared" ref="F2:F22" si="3">S2-AC2</f>
        <v>0.36458333333333337</v>
      </c>
      <c r="G2" s="1">
        <f t="shared" ref="G2:G22" si="4">H2-AE2</f>
        <v>0.1736111111111111</v>
      </c>
      <c r="H2" s="1">
        <f t="shared" ref="H2:H22" si="5">U2-AE2-AB2</f>
        <v>0.19444444444444445</v>
      </c>
      <c r="I2" s="3">
        <f t="shared" ref="I2:I22" si="6">U2-AD2</f>
        <v>0.20486111111111113</v>
      </c>
      <c r="J2" s="1">
        <f t="shared" ref="J2:J22" si="7">U2-AB2</f>
        <v>0.21527777777777779</v>
      </c>
      <c r="K2" s="1">
        <f>U2-Z2</f>
        <v>0.22222222222222224</v>
      </c>
      <c r="L2" s="3">
        <f t="shared" ref="L2:L22" si="8">T2+AB2</f>
        <v>0.27916666666666667</v>
      </c>
      <c r="N2" s="8" t="str">
        <f>A2</f>
        <v>נח</v>
      </c>
      <c r="O2" s="2">
        <v>0.28958333333333336</v>
      </c>
      <c r="P2" s="2">
        <v>0.37013888888888885</v>
      </c>
      <c r="Q2" s="2">
        <f>TIME(HOUR(P2),5*ROUNDDOWN(MINUTE(P2)/5,0),0)</f>
        <v>0.36805555555555558</v>
      </c>
      <c r="R2" s="2">
        <v>0.40138888888888885</v>
      </c>
      <c r="S2" s="2">
        <f>TIME(HOUR(R2),5*ROUNDDOWN(MINUTE(R2)/5,0),0)</f>
        <v>0.39930555555555558</v>
      </c>
      <c r="T2" s="2">
        <v>0.24791666666666667</v>
      </c>
      <c r="U2" s="1">
        <f>TIME(HOUR(T2),MROUND(MINUTE(T2),5),0)</f>
        <v>0.24652777777777779</v>
      </c>
      <c r="V2" s="1">
        <f>TIME(HOUR(T2),5*ROUNDDOWN(MINUTE(T2)/5,0),0)</f>
        <v>0.24652777777777779</v>
      </c>
      <c r="W2" s="6"/>
      <c r="X2" s="4">
        <v>3.472222222222222E-3</v>
      </c>
      <c r="Y2" s="4">
        <v>1.3888888888888888E-2</v>
      </c>
      <c r="Z2" s="4">
        <v>2.4305555555555556E-2</v>
      </c>
      <c r="AA2" s="4">
        <v>2.7777777777777776E-2</v>
      </c>
      <c r="AB2" s="4">
        <v>3.125E-2</v>
      </c>
      <c r="AC2" s="4">
        <v>3.4722222222222224E-2</v>
      </c>
      <c r="AD2" s="4">
        <v>4.1666666666666664E-2</v>
      </c>
      <c r="AE2" s="4">
        <v>2.0833333333333332E-2</v>
      </c>
    </row>
    <row r="3" spans="1:31" x14ac:dyDescent="0.25">
      <c r="A3" s="8" t="s">
        <v>12</v>
      </c>
      <c r="B3" s="3">
        <f t="shared" si="0"/>
        <v>0.18819444444444441</v>
      </c>
      <c r="C3" s="3">
        <f t="shared" si="1"/>
        <v>0.22986111111111107</v>
      </c>
      <c r="D3" s="1">
        <f t="shared" si="2"/>
        <v>0.21666666666666667</v>
      </c>
      <c r="E3" s="3">
        <f t="shared" ref="E3:E22" si="9">Q3-AC3</f>
        <v>0.2951388888888889</v>
      </c>
      <c r="F3" s="1">
        <f t="shared" si="3"/>
        <v>0.3263888888888889</v>
      </c>
      <c r="G3" s="1">
        <f t="shared" si="4"/>
        <v>0.12847222222222218</v>
      </c>
      <c r="H3" s="1">
        <f t="shared" si="5"/>
        <v>0.14930555555555552</v>
      </c>
      <c r="I3" s="3">
        <f t="shared" si="6"/>
        <v>0.15972222222222221</v>
      </c>
      <c r="J3" s="1">
        <f t="shared" si="7"/>
        <v>0.17013888888888887</v>
      </c>
      <c r="K3" s="1">
        <f t="shared" ref="K3:K22" si="10">U3-Z3</f>
        <v>0.17708333333333331</v>
      </c>
      <c r="L3" s="3">
        <f t="shared" si="8"/>
        <v>0.23333333333333331</v>
      </c>
      <c r="N3" s="8" t="str">
        <f t="shared" ref="N3:N22" si="11">A3</f>
        <v>לך לך</v>
      </c>
      <c r="O3" s="2">
        <v>0.25138888888888888</v>
      </c>
      <c r="P3" s="2">
        <v>0.3298611111111111</v>
      </c>
      <c r="Q3" s="2">
        <f t="shared" ref="Q3:Q22" si="12">TIME(HOUR(P3),5*ROUNDDOWN(MINUTE(P3)/5,0),0)</f>
        <v>0.3298611111111111</v>
      </c>
      <c r="R3" s="2">
        <v>0.36180555555555555</v>
      </c>
      <c r="S3" s="2">
        <f t="shared" ref="S3:S22" si="13">TIME(HOUR(R3),5*ROUNDDOWN(MINUTE(R3)/5,0),0)</f>
        <v>0.3611111111111111</v>
      </c>
      <c r="T3" s="2">
        <v>0.20208333333333331</v>
      </c>
      <c r="U3" s="1">
        <f t="shared" ref="U3:U22" si="14">TIME(HOUR(T3),MROUND(MINUTE(T3),5),0)</f>
        <v>0.20138888888888887</v>
      </c>
      <c r="V3" s="1">
        <f t="shared" ref="V3:V22" si="15">TIME(HOUR(T3),5*ROUNDDOWN(MINUTE(T3)/5,0),0)</f>
        <v>0.20138888888888887</v>
      </c>
      <c r="X3" s="4">
        <v>3.472222222222222E-3</v>
      </c>
      <c r="Y3" s="4">
        <v>1.3888888888888888E-2</v>
      </c>
      <c r="Z3" s="4">
        <v>2.4305555555555556E-2</v>
      </c>
      <c r="AA3" s="4">
        <v>2.7777777777777776E-2</v>
      </c>
      <c r="AB3" s="4">
        <v>3.125E-2</v>
      </c>
      <c r="AC3" s="4">
        <v>3.4722222222222224E-2</v>
      </c>
      <c r="AD3" s="4">
        <v>4.1666666666666664E-2</v>
      </c>
      <c r="AE3" s="4">
        <v>2.0833333333333332E-2</v>
      </c>
    </row>
    <row r="4" spans="1:31" x14ac:dyDescent="0.25">
      <c r="A4" s="8" t="s">
        <v>13</v>
      </c>
      <c r="B4" s="3">
        <f t="shared" si="0"/>
        <v>0.1847222222222222</v>
      </c>
      <c r="C4" s="3">
        <f t="shared" si="1"/>
        <v>0.22638888888888886</v>
      </c>
      <c r="D4" s="1">
        <f t="shared" si="2"/>
        <v>0.22152777777777782</v>
      </c>
      <c r="E4" s="3">
        <f t="shared" si="9"/>
        <v>0.2951388888888889</v>
      </c>
      <c r="F4" s="1">
        <f t="shared" si="3"/>
        <v>0.3263888888888889</v>
      </c>
      <c r="G4" s="1">
        <f t="shared" si="4"/>
        <v>0.12499999999999999</v>
      </c>
      <c r="H4" s="1">
        <f t="shared" si="5"/>
        <v>0.14583333333333331</v>
      </c>
      <c r="I4" s="3">
        <f t="shared" si="6"/>
        <v>0.15625</v>
      </c>
      <c r="J4" s="1">
        <f t="shared" si="7"/>
        <v>0.16666666666666666</v>
      </c>
      <c r="K4" s="1">
        <f t="shared" si="10"/>
        <v>0.1736111111111111</v>
      </c>
      <c r="L4" s="3">
        <f t="shared" si="8"/>
        <v>0.2298611111111111</v>
      </c>
      <c r="N4" s="8" t="str">
        <f t="shared" si="11"/>
        <v>וירא</v>
      </c>
      <c r="O4" s="2">
        <v>0.25625000000000003</v>
      </c>
      <c r="P4" s="2">
        <v>0.33124999999999999</v>
      </c>
      <c r="Q4" s="2">
        <f t="shared" si="12"/>
        <v>0.3298611111111111</v>
      </c>
      <c r="R4" s="2">
        <v>0.36319444444444443</v>
      </c>
      <c r="S4" s="2">
        <f t="shared" si="13"/>
        <v>0.3611111111111111</v>
      </c>
      <c r="T4" s="2">
        <v>0.1986111111111111</v>
      </c>
      <c r="U4" s="1">
        <f t="shared" si="14"/>
        <v>0.19791666666666666</v>
      </c>
      <c r="V4" s="1">
        <f t="shared" si="15"/>
        <v>0.19791666666666666</v>
      </c>
      <c r="X4" s="4">
        <v>3.472222222222222E-3</v>
      </c>
      <c r="Y4" s="4">
        <v>1.3888888888888888E-2</v>
      </c>
      <c r="Z4" s="4">
        <v>2.4305555555555556E-2</v>
      </c>
      <c r="AA4" s="4">
        <v>2.7777777777777776E-2</v>
      </c>
      <c r="AB4" s="4">
        <v>3.125E-2</v>
      </c>
      <c r="AC4" s="4">
        <v>3.4722222222222224E-2</v>
      </c>
      <c r="AD4" s="4">
        <v>4.1666666666666664E-2</v>
      </c>
      <c r="AE4" s="4">
        <v>2.0833333333333332E-2</v>
      </c>
    </row>
    <row r="5" spans="1:31" x14ac:dyDescent="0.25">
      <c r="A5" s="8" t="s">
        <v>35</v>
      </c>
      <c r="B5" s="3">
        <f t="shared" si="0"/>
        <v>0.18124999999999999</v>
      </c>
      <c r="C5" s="3">
        <f t="shared" si="1"/>
        <v>0.22291666666666665</v>
      </c>
      <c r="D5" s="1">
        <f t="shared" si="2"/>
        <v>0.22569444444444448</v>
      </c>
      <c r="E5" s="3">
        <f t="shared" si="9"/>
        <v>0.2986111111111111</v>
      </c>
      <c r="F5" s="1">
        <f t="shared" si="3"/>
        <v>0.3298611111111111</v>
      </c>
      <c r="G5" s="1">
        <f t="shared" si="4"/>
        <v>0.12152777777777778</v>
      </c>
      <c r="H5" s="1">
        <f t="shared" si="5"/>
        <v>0.1423611111111111</v>
      </c>
      <c r="I5" s="3">
        <f t="shared" si="6"/>
        <v>0.15277777777777779</v>
      </c>
      <c r="J5" s="1">
        <f t="shared" si="7"/>
        <v>0.16319444444444445</v>
      </c>
      <c r="K5" s="1">
        <f t="shared" si="10"/>
        <v>0.1701388888888889</v>
      </c>
      <c r="L5" s="3">
        <f t="shared" si="8"/>
        <v>0.22638888888888889</v>
      </c>
      <c r="N5" s="8" t="str">
        <f t="shared" si="11"/>
        <v>חיי שרה</v>
      </c>
      <c r="O5" s="2">
        <v>0.26041666666666669</v>
      </c>
      <c r="P5" s="2">
        <v>0.33333333333333331</v>
      </c>
      <c r="Q5" s="2">
        <f t="shared" si="12"/>
        <v>0.33333333333333331</v>
      </c>
      <c r="R5" s="2">
        <v>0.3659722222222222</v>
      </c>
      <c r="S5" s="2">
        <f t="shared" si="13"/>
        <v>0.36458333333333331</v>
      </c>
      <c r="T5" s="2">
        <v>0.19513888888888889</v>
      </c>
      <c r="U5" s="1">
        <f t="shared" si="14"/>
        <v>0.19444444444444445</v>
      </c>
      <c r="V5" s="1">
        <f t="shared" si="15"/>
        <v>0.19444444444444445</v>
      </c>
      <c r="X5" s="4">
        <v>3.472222222222222E-3</v>
      </c>
      <c r="Y5" s="4">
        <v>1.3888888888888888E-2</v>
      </c>
      <c r="Z5" s="4">
        <v>2.4305555555555556E-2</v>
      </c>
      <c r="AA5" s="4">
        <v>2.7777777777777776E-2</v>
      </c>
      <c r="AB5" s="4">
        <v>3.125E-2</v>
      </c>
      <c r="AC5" s="4">
        <v>3.4722222222222224E-2</v>
      </c>
      <c r="AD5" s="4">
        <v>4.1666666666666664E-2</v>
      </c>
      <c r="AE5" s="4">
        <v>2.0833333333333332E-2</v>
      </c>
    </row>
    <row r="6" spans="1:31" x14ac:dyDescent="0.25">
      <c r="A6" s="8" t="s">
        <v>14</v>
      </c>
      <c r="B6" s="3">
        <f t="shared" si="0"/>
        <v>0.17916666666666664</v>
      </c>
      <c r="C6" s="3">
        <f t="shared" si="1"/>
        <v>0.22083333333333333</v>
      </c>
      <c r="D6" s="1">
        <f t="shared" si="2"/>
        <v>0.22986111111111113</v>
      </c>
      <c r="E6" s="3">
        <f t="shared" si="9"/>
        <v>0.2986111111111111</v>
      </c>
      <c r="F6" s="1">
        <f t="shared" si="3"/>
        <v>0.33333333333333337</v>
      </c>
      <c r="G6" s="1">
        <f t="shared" si="4"/>
        <v>0.12152777777777778</v>
      </c>
      <c r="H6" s="1">
        <f t="shared" si="5"/>
        <v>0.1423611111111111</v>
      </c>
      <c r="I6" s="3">
        <f t="shared" si="6"/>
        <v>0.15277777777777779</v>
      </c>
      <c r="J6" s="1">
        <f t="shared" si="7"/>
        <v>0.16319444444444445</v>
      </c>
      <c r="K6" s="1">
        <f t="shared" si="10"/>
        <v>0.1701388888888889</v>
      </c>
      <c r="L6" s="3">
        <f t="shared" si="8"/>
        <v>0.22430555555555554</v>
      </c>
      <c r="N6" s="8" t="str">
        <f t="shared" si="11"/>
        <v>תולדות</v>
      </c>
      <c r="O6" s="2">
        <v>0.26458333333333334</v>
      </c>
      <c r="P6" s="2">
        <v>0.33611111111111108</v>
      </c>
      <c r="Q6" s="2">
        <f t="shared" si="12"/>
        <v>0.33333333333333331</v>
      </c>
      <c r="R6" s="2">
        <v>0.36874999999999997</v>
      </c>
      <c r="S6" s="2">
        <f t="shared" si="13"/>
        <v>0.36805555555555558</v>
      </c>
      <c r="T6" s="2">
        <v>0.19305555555555554</v>
      </c>
      <c r="U6" s="1">
        <f t="shared" si="14"/>
        <v>0.19444444444444445</v>
      </c>
      <c r="V6" s="1">
        <f t="shared" si="15"/>
        <v>0.19097222222222221</v>
      </c>
      <c r="X6" s="4">
        <v>3.472222222222222E-3</v>
      </c>
      <c r="Y6" s="4">
        <v>1.3888888888888888E-2</v>
      </c>
      <c r="Z6" s="4">
        <v>2.4305555555555556E-2</v>
      </c>
      <c r="AA6" s="4">
        <v>2.7777777777777776E-2</v>
      </c>
      <c r="AB6" s="4">
        <v>3.125E-2</v>
      </c>
      <c r="AC6" s="4">
        <v>3.4722222222222224E-2</v>
      </c>
      <c r="AD6" s="4">
        <v>4.1666666666666664E-2</v>
      </c>
      <c r="AE6" s="4">
        <v>2.0833333333333332E-2</v>
      </c>
    </row>
    <row r="7" spans="1:31" x14ac:dyDescent="0.25">
      <c r="A7" s="8" t="s">
        <v>32</v>
      </c>
      <c r="B7" s="3">
        <f t="shared" si="0"/>
        <v>0.17777777777777776</v>
      </c>
      <c r="C7" s="3">
        <f t="shared" si="1"/>
        <v>0.21944444444444444</v>
      </c>
      <c r="D7" s="1">
        <f t="shared" si="2"/>
        <v>0.23402777777777778</v>
      </c>
      <c r="E7" s="3">
        <f t="shared" si="9"/>
        <v>0.30208333333333337</v>
      </c>
      <c r="F7" s="1">
        <f t="shared" si="3"/>
        <v>0.33680555555555552</v>
      </c>
      <c r="G7" s="1">
        <f t="shared" si="4"/>
        <v>0.11805555555555554</v>
      </c>
      <c r="H7" s="1">
        <f t="shared" si="5"/>
        <v>0.13888888888888887</v>
      </c>
      <c r="I7" s="3">
        <f t="shared" si="6"/>
        <v>0.14930555555555555</v>
      </c>
      <c r="J7" s="1">
        <f t="shared" si="7"/>
        <v>0.15972222222222221</v>
      </c>
      <c r="K7" s="1">
        <f t="shared" si="10"/>
        <v>0.16666666666666666</v>
      </c>
      <c r="L7" s="3">
        <f t="shared" si="8"/>
        <v>0.22291666666666665</v>
      </c>
      <c r="N7" s="8" t="str">
        <f t="shared" si="11"/>
        <v>ויצא</v>
      </c>
      <c r="O7" s="2">
        <v>0.26874999999999999</v>
      </c>
      <c r="P7" s="2">
        <v>0.33819444444444446</v>
      </c>
      <c r="Q7" s="2">
        <f t="shared" si="12"/>
        <v>0.33680555555555558</v>
      </c>
      <c r="R7" s="2">
        <v>0.37152777777777773</v>
      </c>
      <c r="S7" s="2">
        <f t="shared" si="13"/>
        <v>0.37152777777777773</v>
      </c>
      <c r="T7" s="2">
        <v>0.19166666666666665</v>
      </c>
      <c r="U7" s="1">
        <f t="shared" si="14"/>
        <v>0.19097222222222221</v>
      </c>
      <c r="V7" s="1">
        <f t="shared" si="15"/>
        <v>0.19097222222222221</v>
      </c>
      <c r="X7" s="4">
        <v>3.472222222222222E-3</v>
      </c>
      <c r="Y7" s="4">
        <v>1.3888888888888888E-2</v>
      </c>
      <c r="Z7" s="4">
        <v>2.4305555555555556E-2</v>
      </c>
      <c r="AA7" s="4">
        <v>2.7777777777777776E-2</v>
      </c>
      <c r="AB7" s="4">
        <v>3.125E-2</v>
      </c>
      <c r="AC7" s="4">
        <v>3.4722222222222224E-2</v>
      </c>
      <c r="AD7" s="4">
        <v>4.1666666666666664E-2</v>
      </c>
      <c r="AE7" s="4">
        <v>2.0833333333333332E-2</v>
      </c>
    </row>
    <row r="8" spans="1:31" x14ac:dyDescent="0.25">
      <c r="A8" s="8" t="s">
        <v>33</v>
      </c>
      <c r="B8" s="3">
        <f t="shared" si="0"/>
        <v>0.17777777777777776</v>
      </c>
      <c r="C8" s="3">
        <f t="shared" si="1"/>
        <v>0.21944444444444444</v>
      </c>
      <c r="D8" s="1">
        <f t="shared" si="2"/>
        <v>0.23819444444444443</v>
      </c>
      <c r="E8" s="3">
        <f t="shared" si="9"/>
        <v>0.30555555555555552</v>
      </c>
      <c r="F8" s="1">
        <f t="shared" si="3"/>
        <v>0.33680555555555552</v>
      </c>
      <c r="G8" s="1">
        <f t="shared" si="4"/>
        <v>0.11805555555555554</v>
      </c>
      <c r="H8" s="1">
        <f t="shared" si="5"/>
        <v>0.13888888888888887</v>
      </c>
      <c r="I8" s="3">
        <f t="shared" si="6"/>
        <v>0.14930555555555555</v>
      </c>
      <c r="J8" s="1">
        <f t="shared" si="7"/>
        <v>0.15972222222222221</v>
      </c>
      <c r="K8" s="1">
        <f t="shared" si="10"/>
        <v>0.16666666666666666</v>
      </c>
      <c r="L8" s="3">
        <f t="shared" si="8"/>
        <v>0.22291666666666665</v>
      </c>
      <c r="N8" s="8" t="str">
        <f t="shared" si="11"/>
        <v>וישלח</v>
      </c>
      <c r="O8" s="2">
        <v>0.27291666666666664</v>
      </c>
      <c r="P8" s="2">
        <v>0.34097222222222223</v>
      </c>
      <c r="Q8" s="2">
        <f t="shared" si="12"/>
        <v>0.34027777777777773</v>
      </c>
      <c r="R8" s="2">
        <v>0.3743055555555555</v>
      </c>
      <c r="S8" s="2">
        <f t="shared" si="13"/>
        <v>0.37152777777777773</v>
      </c>
      <c r="T8" s="2">
        <v>0.19166666666666665</v>
      </c>
      <c r="U8" s="1">
        <f t="shared" si="14"/>
        <v>0.19097222222222221</v>
      </c>
      <c r="V8" s="1">
        <f t="shared" si="15"/>
        <v>0.19097222222222221</v>
      </c>
      <c r="X8" s="4">
        <v>3.472222222222222E-3</v>
      </c>
      <c r="Y8" s="4">
        <v>1.3888888888888888E-2</v>
      </c>
      <c r="Z8" s="4">
        <v>2.4305555555555556E-2</v>
      </c>
      <c r="AA8" s="4">
        <v>2.7777777777777776E-2</v>
      </c>
      <c r="AB8" s="4">
        <v>3.125E-2</v>
      </c>
      <c r="AC8" s="4">
        <v>3.4722222222222224E-2</v>
      </c>
      <c r="AD8" s="4">
        <v>4.1666666666666664E-2</v>
      </c>
      <c r="AE8" s="4">
        <v>2.0833333333333332E-2</v>
      </c>
    </row>
    <row r="9" spans="1:31" x14ac:dyDescent="0.25">
      <c r="A9" s="8" t="s">
        <v>39</v>
      </c>
      <c r="B9" s="3">
        <f t="shared" si="0"/>
        <v>0.17847222222222223</v>
      </c>
      <c r="C9" s="3">
        <f t="shared" si="1"/>
        <v>0.22013888888888888</v>
      </c>
      <c r="D9" s="1">
        <f t="shared" si="2"/>
        <v>0.24166666666666664</v>
      </c>
      <c r="E9" s="3">
        <f t="shared" si="9"/>
        <v>0.30902777777777779</v>
      </c>
      <c r="F9" s="1">
        <f t="shared" si="3"/>
        <v>0.34027777777777779</v>
      </c>
      <c r="G9" s="1">
        <f t="shared" si="4"/>
        <v>0.11805555555555554</v>
      </c>
      <c r="H9" s="1">
        <f t="shared" si="5"/>
        <v>0.13888888888888887</v>
      </c>
      <c r="I9" s="3">
        <f t="shared" si="6"/>
        <v>0.14930555555555555</v>
      </c>
      <c r="J9" s="1">
        <f t="shared" si="7"/>
        <v>0.15972222222222221</v>
      </c>
      <c r="K9" s="1">
        <f t="shared" si="10"/>
        <v>0.16666666666666666</v>
      </c>
      <c r="L9" s="3">
        <f t="shared" si="8"/>
        <v>0.22361111111111112</v>
      </c>
      <c r="N9" s="8" t="str">
        <f t="shared" si="11"/>
        <v>וישב-חנוכה</v>
      </c>
      <c r="O9" s="2">
        <v>0.27638888888888885</v>
      </c>
      <c r="P9" s="2">
        <v>0.34375</v>
      </c>
      <c r="Q9" s="2">
        <f t="shared" si="12"/>
        <v>0.34375</v>
      </c>
      <c r="R9" s="2">
        <v>0.37708333333333338</v>
      </c>
      <c r="S9" s="2">
        <f t="shared" si="13"/>
        <v>0.375</v>
      </c>
      <c r="T9" s="2">
        <v>0.19236111111111112</v>
      </c>
      <c r="U9" s="1">
        <f t="shared" si="14"/>
        <v>0.19097222222222221</v>
      </c>
      <c r="V9" s="1">
        <f t="shared" si="15"/>
        <v>0.19097222222222221</v>
      </c>
      <c r="X9" s="4">
        <v>3.472222222222222E-3</v>
      </c>
      <c r="Y9" s="4">
        <v>1.3888888888888888E-2</v>
      </c>
      <c r="Z9" s="4">
        <v>2.4305555555555556E-2</v>
      </c>
      <c r="AA9" s="4">
        <v>2.7777777777777776E-2</v>
      </c>
      <c r="AB9" s="4">
        <v>3.125E-2</v>
      </c>
      <c r="AC9" s="4">
        <v>3.4722222222222224E-2</v>
      </c>
      <c r="AD9" s="4">
        <v>4.1666666666666664E-2</v>
      </c>
      <c r="AE9" s="4">
        <v>2.0833333333333332E-2</v>
      </c>
    </row>
    <row r="10" spans="1:31" x14ac:dyDescent="0.25">
      <c r="A10" s="8" t="s">
        <v>15</v>
      </c>
      <c r="B10" s="3">
        <f t="shared" si="0"/>
        <v>0.17986111111111111</v>
      </c>
      <c r="C10" s="3">
        <f t="shared" si="1"/>
        <v>0.22152777777777777</v>
      </c>
      <c r="D10" s="1">
        <f t="shared" si="2"/>
        <v>0.24513888888888891</v>
      </c>
      <c r="E10" s="3">
        <f t="shared" si="9"/>
        <v>0.30902777777777779</v>
      </c>
      <c r="F10" s="1">
        <f t="shared" si="3"/>
        <v>0.34375000000000006</v>
      </c>
      <c r="G10" s="1">
        <f t="shared" si="4"/>
        <v>0.12152777777777778</v>
      </c>
      <c r="H10" s="1">
        <f t="shared" si="5"/>
        <v>0.1423611111111111</v>
      </c>
      <c r="I10" s="3">
        <f t="shared" si="6"/>
        <v>0.15277777777777779</v>
      </c>
      <c r="J10" s="1">
        <f t="shared" si="7"/>
        <v>0.16319444444444445</v>
      </c>
      <c r="K10" s="1">
        <f t="shared" si="10"/>
        <v>0.1701388888888889</v>
      </c>
      <c r="L10" s="3">
        <f t="shared" si="8"/>
        <v>0.22500000000000001</v>
      </c>
      <c r="N10" s="8" t="str">
        <f t="shared" si="11"/>
        <v>מקץ</v>
      </c>
      <c r="O10" s="2">
        <v>0.27986111111111112</v>
      </c>
      <c r="P10" s="2">
        <v>0.34652777777777777</v>
      </c>
      <c r="Q10" s="2">
        <f t="shared" si="12"/>
        <v>0.34375</v>
      </c>
      <c r="R10" s="2">
        <v>0.37986111111111115</v>
      </c>
      <c r="S10" s="2">
        <f t="shared" si="13"/>
        <v>0.37847222222222227</v>
      </c>
      <c r="T10" s="2">
        <v>0.19375000000000001</v>
      </c>
      <c r="U10" s="1">
        <f t="shared" si="14"/>
        <v>0.19444444444444445</v>
      </c>
      <c r="V10" s="1">
        <f t="shared" si="15"/>
        <v>0.19097222222222221</v>
      </c>
      <c r="X10" s="4">
        <v>3.472222222222222E-3</v>
      </c>
      <c r="Y10" s="4">
        <v>1.3888888888888888E-2</v>
      </c>
      <c r="Z10" s="4">
        <v>2.4305555555555556E-2</v>
      </c>
      <c r="AA10" s="4">
        <v>2.7777777777777776E-2</v>
      </c>
      <c r="AB10" s="4">
        <v>3.125E-2</v>
      </c>
      <c r="AC10" s="4">
        <v>3.4722222222222224E-2</v>
      </c>
      <c r="AD10" s="4">
        <v>4.1666666666666664E-2</v>
      </c>
      <c r="AE10" s="4">
        <v>2.0833333333333332E-2</v>
      </c>
    </row>
    <row r="11" spans="1:31" x14ac:dyDescent="0.25">
      <c r="A11" s="8" t="s">
        <v>16</v>
      </c>
      <c r="B11" s="3">
        <f t="shared" si="0"/>
        <v>0.18263888888888888</v>
      </c>
      <c r="C11" s="3">
        <f t="shared" si="1"/>
        <v>0.22430555555555554</v>
      </c>
      <c r="D11" s="1">
        <f t="shared" si="2"/>
        <v>0.24722222222222223</v>
      </c>
      <c r="E11" s="3">
        <f t="shared" si="9"/>
        <v>0.31250000000000006</v>
      </c>
      <c r="F11" s="1">
        <f t="shared" si="3"/>
        <v>0.34722222222222221</v>
      </c>
      <c r="G11" s="1">
        <f t="shared" si="4"/>
        <v>0.12499999999999999</v>
      </c>
      <c r="H11" s="1">
        <f t="shared" si="5"/>
        <v>0.14583333333333331</v>
      </c>
      <c r="I11" s="3">
        <f t="shared" si="6"/>
        <v>0.15625</v>
      </c>
      <c r="J11" s="1">
        <f t="shared" si="7"/>
        <v>0.16666666666666666</v>
      </c>
      <c r="K11" s="1">
        <f t="shared" si="10"/>
        <v>0.1736111111111111</v>
      </c>
      <c r="L11" s="3">
        <f t="shared" si="8"/>
        <v>0.22777777777777777</v>
      </c>
      <c r="N11" s="8" t="str">
        <f t="shared" si="11"/>
        <v>ויגש</v>
      </c>
      <c r="O11" s="2">
        <v>0.28194444444444444</v>
      </c>
      <c r="P11" s="2">
        <v>0.34861111111111115</v>
      </c>
      <c r="Q11" s="2">
        <f t="shared" si="12"/>
        <v>0.34722222222222227</v>
      </c>
      <c r="R11" s="2">
        <v>0.38263888888888892</v>
      </c>
      <c r="S11" s="2">
        <f t="shared" si="13"/>
        <v>0.38194444444444442</v>
      </c>
      <c r="T11" s="2">
        <v>0.19652777777777777</v>
      </c>
      <c r="U11" s="1">
        <f t="shared" si="14"/>
        <v>0.19791666666666666</v>
      </c>
      <c r="V11" s="1">
        <f t="shared" si="15"/>
        <v>0.19444444444444445</v>
      </c>
      <c r="X11" s="4">
        <v>3.472222222222222E-3</v>
      </c>
      <c r="Y11" s="4">
        <v>1.3888888888888888E-2</v>
      </c>
      <c r="Z11" s="4">
        <v>2.4305555555555556E-2</v>
      </c>
      <c r="AA11" s="4">
        <v>2.7777777777777776E-2</v>
      </c>
      <c r="AB11" s="4">
        <v>3.125E-2</v>
      </c>
      <c r="AC11" s="4">
        <v>3.4722222222222224E-2</v>
      </c>
      <c r="AD11" s="4">
        <v>4.1666666666666664E-2</v>
      </c>
      <c r="AE11" s="4">
        <v>2.0833333333333332E-2</v>
      </c>
    </row>
    <row r="12" spans="1:31" x14ac:dyDescent="0.25">
      <c r="A12" s="8" t="s">
        <v>17</v>
      </c>
      <c r="B12" s="3">
        <f t="shared" si="0"/>
        <v>0.18611111111111109</v>
      </c>
      <c r="C12" s="3">
        <f t="shared" si="1"/>
        <v>0.22777777777777775</v>
      </c>
      <c r="D12" s="1">
        <f t="shared" si="2"/>
        <v>0.24861111111111112</v>
      </c>
      <c r="E12" s="3">
        <f t="shared" si="9"/>
        <v>0.31597222222222221</v>
      </c>
      <c r="F12" s="1">
        <f t="shared" si="3"/>
        <v>0.34722222222222221</v>
      </c>
      <c r="G12" s="1">
        <f t="shared" si="4"/>
        <v>0.12847222222222218</v>
      </c>
      <c r="H12" s="1">
        <f t="shared" si="5"/>
        <v>0.14930555555555552</v>
      </c>
      <c r="I12" s="3">
        <f t="shared" si="6"/>
        <v>0.15972222222222221</v>
      </c>
      <c r="J12" s="1">
        <f t="shared" si="7"/>
        <v>0.17013888888888887</v>
      </c>
      <c r="K12" s="1">
        <f t="shared" si="10"/>
        <v>0.17708333333333331</v>
      </c>
      <c r="L12" s="3">
        <f t="shared" si="8"/>
        <v>0.23124999999999998</v>
      </c>
      <c r="N12" s="8" t="str">
        <f t="shared" si="11"/>
        <v>ויחי</v>
      </c>
      <c r="O12" s="2">
        <v>0.28333333333333333</v>
      </c>
      <c r="P12" s="2">
        <v>0.35069444444444442</v>
      </c>
      <c r="Q12" s="2">
        <f t="shared" si="12"/>
        <v>0.35069444444444442</v>
      </c>
      <c r="R12" s="2">
        <v>0.3840277777777778</v>
      </c>
      <c r="S12" s="2">
        <f t="shared" si="13"/>
        <v>0.38194444444444442</v>
      </c>
      <c r="T12" s="2">
        <v>0.19999999999999998</v>
      </c>
      <c r="U12" s="1">
        <f t="shared" si="14"/>
        <v>0.20138888888888887</v>
      </c>
      <c r="V12" s="1">
        <f t="shared" si="15"/>
        <v>0.19791666666666666</v>
      </c>
      <c r="X12" s="4">
        <v>3.472222222222222E-3</v>
      </c>
      <c r="Y12" s="4">
        <v>1.3888888888888888E-2</v>
      </c>
      <c r="Z12" s="4">
        <v>2.4305555555555556E-2</v>
      </c>
      <c r="AA12" s="4">
        <v>2.7777777777777776E-2</v>
      </c>
      <c r="AB12" s="4">
        <v>3.125E-2</v>
      </c>
      <c r="AC12" s="4">
        <v>3.4722222222222224E-2</v>
      </c>
      <c r="AD12" s="4">
        <v>4.1666666666666664E-2</v>
      </c>
      <c r="AE12" s="4">
        <v>2.0833333333333332E-2</v>
      </c>
    </row>
    <row r="13" spans="1:31" x14ac:dyDescent="0.25">
      <c r="A13" s="8" t="s">
        <v>18</v>
      </c>
      <c r="B13" s="3">
        <f t="shared" si="0"/>
        <v>0.1902777777777778</v>
      </c>
      <c r="C13" s="3">
        <f t="shared" si="1"/>
        <v>0.23194444444444445</v>
      </c>
      <c r="D13" s="1">
        <f t="shared" si="2"/>
        <v>0.24861111111111112</v>
      </c>
      <c r="E13" s="3">
        <f t="shared" si="9"/>
        <v>0.31597222222222221</v>
      </c>
      <c r="F13" s="1">
        <f t="shared" si="3"/>
        <v>0.35069444444444448</v>
      </c>
      <c r="G13" s="1">
        <f t="shared" si="4"/>
        <v>0.13194444444444445</v>
      </c>
      <c r="H13" s="1">
        <f t="shared" si="5"/>
        <v>0.15277777777777779</v>
      </c>
      <c r="I13" s="3">
        <f t="shared" si="6"/>
        <v>0.16319444444444448</v>
      </c>
      <c r="J13" s="1">
        <f t="shared" si="7"/>
        <v>0.17361111111111113</v>
      </c>
      <c r="K13" s="1">
        <f t="shared" si="10"/>
        <v>0.18055555555555558</v>
      </c>
      <c r="L13" s="3">
        <f t="shared" si="8"/>
        <v>0.23541666666666669</v>
      </c>
      <c r="N13" s="8" t="str">
        <f t="shared" si="11"/>
        <v>שמות</v>
      </c>
      <c r="O13" s="2">
        <v>0.28333333333333333</v>
      </c>
      <c r="P13" s="2">
        <v>0.3520833333333333</v>
      </c>
      <c r="Q13" s="2">
        <f t="shared" si="12"/>
        <v>0.35069444444444442</v>
      </c>
      <c r="R13" s="2">
        <v>0.38541666666666669</v>
      </c>
      <c r="S13" s="2">
        <f t="shared" si="13"/>
        <v>0.38541666666666669</v>
      </c>
      <c r="T13" s="2">
        <v>0.20416666666666669</v>
      </c>
      <c r="U13" s="1">
        <f t="shared" si="14"/>
        <v>0.20486111111111113</v>
      </c>
      <c r="V13" s="1">
        <f t="shared" si="15"/>
        <v>0.20138888888888887</v>
      </c>
      <c r="X13" s="4">
        <v>3.472222222222222E-3</v>
      </c>
      <c r="Y13" s="4">
        <v>1.3888888888888888E-2</v>
      </c>
      <c r="Z13" s="4">
        <v>2.4305555555555556E-2</v>
      </c>
      <c r="AA13" s="4">
        <v>2.7777777777777776E-2</v>
      </c>
      <c r="AB13" s="4">
        <v>3.125E-2</v>
      </c>
      <c r="AC13" s="4">
        <v>3.4722222222222224E-2</v>
      </c>
      <c r="AD13" s="4">
        <v>4.1666666666666664E-2</v>
      </c>
      <c r="AE13" s="4">
        <v>2.0833333333333332E-2</v>
      </c>
    </row>
    <row r="14" spans="1:31" x14ac:dyDescent="0.25">
      <c r="A14" s="8" t="s">
        <v>19</v>
      </c>
      <c r="B14" s="3">
        <f t="shared" si="0"/>
        <v>0.19444444444444445</v>
      </c>
      <c r="C14" s="3">
        <f t="shared" si="1"/>
        <v>0.2361111111111111</v>
      </c>
      <c r="D14" s="1">
        <f t="shared" si="2"/>
        <v>0.24791666666666667</v>
      </c>
      <c r="E14" s="3">
        <f t="shared" si="9"/>
        <v>0.31597222222222221</v>
      </c>
      <c r="F14" s="1">
        <f t="shared" si="3"/>
        <v>0.35069444444444448</v>
      </c>
      <c r="G14" s="1">
        <f t="shared" si="4"/>
        <v>0.13541666666666666</v>
      </c>
      <c r="H14" s="1">
        <f t="shared" si="5"/>
        <v>0.15625</v>
      </c>
      <c r="I14" s="3">
        <f t="shared" si="6"/>
        <v>0.16666666666666669</v>
      </c>
      <c r="J14" s="1">
        <f t="shared" si="7"/>
        <v>0.17708333333333334</v>
      </c>
      <c r="K14" s="1">
        <f t="shared" si="10"/>
        <v>0.18402777777777779</v>
      </c>
      <c r="L14" s="3">
        <f t="shared" si="8"/>
        <v>0.23958333333333334</v>
      </c>
      <c r="N14" s="8" t="str">
        <f t="shared" si="11"/>
        <v>וארא</v>
      </c>
      <c r="O14" s="2">
        <v>0.28263888888888888</v>
      </c>
      <c r="P14" s="2">
        <v>0.35347222222222219</v>
      </c>
      <c r="Q14" s="2">
        <f t="shared" si="12"/>
        <v>0.35069444444444442</v>
      </c>
      <c r="R14" s="2">
        <v>0.38611111111111113</v>
      </c>
      <c r="S14" s="2">
        <f t="shared" si="13"/>
        <v>0.38541666666666669</v>
      </c>
      <c r="T14" s="2">
        <v>0.20833333333333334</v>
      </c>
      <c r="U14" s="1">
        <f t="shared" si="14"/>
        <v>0.20833333333333334</v>
      </c>
      <c r="V14" s="1">
        <f t="shared" si="15"/>
        <v>0.20833333333333334</v>
      </c>
      <c r="X14" s="4">
        <v>3.472222222222222E-3</v>
      </c>
      <c r="Y14" s="4">
        <v>1.3888888888888888E-2</v>
      </c>
      <c r="Z14" s="4">
        <v>2.4305555555555556E-2</v>
      </c>
      <c r="AA14" s="4">
        <v>2.7777777777777776E-2</v>
      </c>
      <c r="AB14" s="4">
        <v>3.125E-2</v>
      </c>
      <c r="AC14" s="4">
        <v>3.4722222222222224E-2</v>
      </c>
      <c r="AD14" s="4">
        <v>4.1666666666666664E-2</v>
      </c>
      <c r="AE14" s="4">
        <v>2.0833333333333332E-2</v>
      </c>
    </row>
    <row r="15" spans="1:31" x14ac:dyDescent="0.25">
      <c r="A15" s="8" t="s">
        <v>20</v>
      </c>
      <c r="B15" s="3">
        <f t="shared" si="0"/>
        <v>0.1986111111111111</v>
      </c>
      <c r="C15" s="3">
        <f t="shared" si="1"/>
        <v>0.24027777777777776</v>
      </c>
      <c r="D15" s="1">
        <f t="shared" si="2"/>
        <v>0.24652777777777779</v>
      </c>
      <c r="E15" s="3">
        <f t="shared" si="9"/>
        <v>0.31597222222222221</v>
      </c>
      <c r="F15" s="1">
        <f t="shared" si="3"/>
        <v>0.35069444444444448</v>
      </c>
      <c r="G15" s="1">
        <f t="shared" si="4"/>
        <v>0.13888888888888887</v>
      </c>
      <c r="H15" s="1">
        <f t="shared" si="5"/>
        <v>0.15972222222222221</v>
      </c>
      <c r="I15" s="3">
        <f t="shared" si="6"/>
        <v>0.1701388888888889</v>
      </c>
      <c r="J15" s="1">
        <f t="shared" si="7"/>
        <v>0.18055555555555555</v>
      </c>
      <c r="K15" s="1">
        <f t="shared" si="10"/>
        <v>0.1875</v>
      </c>
      <c r="L15" s="3">
        <f t="shared" si="8"/>
        <v>0.24374999999999999</v>
      </c>
      <c r="N15" s="8" t="str">
        <f t="shared" si="11"/>
        <v>בא</v>
      </c>
      <c r="O15" s="2">
        <v>0.28125</v>
      </c>
      <c r="P15" s="2">
        <v>0.35347222222222219</v>
      </c>
      <c r="Q15" s="2">
        <f t="shared" si="12"/>
        <v>0.35069444444444442</v>
      </c>
      <c r="R15" s="2">
        <v>0.38611111111111113</v>
      </c>
      <c r="S15" s="2">
        <f t="shared" si="13"/>
        <v>0.38541666666666669</v>
      </c>
      <c r="T15" s="2">
        <v>0.21249999999999999</v>
      </c>
      <c r="U15" s="1">
        <f t="shared" si="14"/>
        <v>0.21180555555555555</v>
      </c>
      <c r="V15" s="1">
        <f t="shared" si="15"/>
        <v>0.21180555555555555</v>
      </c>
      <c r="X15" s="4">
        <v>3.472222222222222E-3</v>
      </c>
      <c r="Y15" s="4">
        <v>1.3888888888888888E-2</v>
      </c>
      <c r="Z15" s="4">
        <v>2.4305555555555556E-2</v>
      </c>
      <c r="AA15" s="4">
        <v>2.7777777777777776E-2</v>
      </c>
      <c r="AB15" s="4">
        <v>3.125E-2</v>
      </c>
      <c r="AC15" s="4">
        <v>3.4722222222222224E-2</v>
      </c>
      <c r="AD15" s="4">
        <v>4.1666666666666664E-2</v>
      </c>
      <c r="AE15" s="4">
        <v>2.0833333333333332E-2</v>
      </c>
    </row>
    <row r="16" spans="1:31" x14ac:dyDescent="0.25">
      <c r="A16" s="8" t="s">
        <v>21</v>
      </c>
      <c r="B16" s="3">
        <f t="shared" si="0"/>
        <v>0.20347222222222222</v>
      </c>
      <c r="C16" s="3">
        <f t="shared" si="1"/>
        <v>0.24513888888888891</v>
      </c>
      <c r="D16" s="1">
        <f t="shared" si="2"/>
        <v>0.24375000000000002</v>
      </c>
      <c r="E16" s="3">
        <f t="shared" si="9"/>
        <v>0.31597222222222221</v>
      </c>
      <c r="F16" s="1">
        <f t="shared" si="3"/>
        <v>0.35069444444444448</v>
      </c>
      <c r="G16" s="1">
        <f t="shared" si="4"/>
        <v>0.14583333333333331</v>
      </c>
      <c r="H16" s="1">
        <f t="shared" si="5"/>
        <v>0.16666666666666666</v>
      </c>
      <c r="I16" s="3">
        <f t="shared" si="6"/>
        <v>0.17708333333333334</v>
      </c>
      <c r="J16" s="1">
        <f t="shared" si="7"/>
        <v>0.1875</v>
      </c>
      <c r="K16" s="1">
        <f t="shared" si="10"/>
        <v>0.19444444444444445</v>
      </c>
      <c r="L16" s="3">
        <f t="shared" si="8"/>
        <v>0.24861111111111112</v>
      </c>
      <c r="N16" s="8" t="str">
        <f t="shared" si="11"/>
        <v>בשלח</v>
      </c>
      <c r="O16" s="2">
        <v>0.27847222222222223</v>
      </c>
      <c r="P16" s="2">
        <v>0.35347222222222219</v>
      </c>
      <c r="Q16" s="2">
        <f t="shared" si="12"/>
        <v>0.35069444444444442</v>
      </c>
      <c r="R16" s="2">
        <v>0.38541666666666669</v>
      </c>
      <c r="S16" s="2">
        <f t="shared" si="13"/>
        <v>0.38541666666666669</v>
      </c>
      <c r="T16" s="2">
        <v>0.21736111111111112</v>
      </c>
      <c r="U16" s="1">
        <f t="shared" si="14"/>
        <v>0.21875</v>
      </c>
      <c r="V16" s="1">
        <f t="shared" si="15"/>
        <v>0.21527777777777779</v>
      </c>
      <c r="X16" s="4">
        <v>3.472222222222222E-3</v>
      </c>
      <c r="Y16" s="4">
        <v>1.3888888888888888E-2</v>
      </c>
      <c r="Z16" s="4">
        <v>2.4305555555555556E-2</v>
      </c>
      <c r="AA16" s="4">
        <v>2.7777777777777776E-2</v>
      </c>
      <c r="AB16" s="4">
        <v>3.125E-2</v>
      </c>
      <c r="AC16" s="4">
        <v>3.4722222222222224E-2</v>
      </c>
      <c r="AD16" s="4">
        <v>4.1666666666666664E-2</v>
      </c>
      <c r="AE16" s="4">
        <v>2.0833333333333332E-2</v>
      </c>
    </row>
    <row r="17" spans="1:31" x14ac:dyDescent="0.25">
      <c r="A17" s="8" t="s">
        <v>22</v>
      </c>
      <c r="B17" s="3">
        <f t="shared" si="0"/>
        <v>0.20763888888888887</v>
      </c>
      <c r="C17" s="3">
        <f t="shared" si="1"/>
        <v>0.24930555555555556</v>
      </c>
      <c r="D17" s="1">
        <f t="shared" si="2"/>
        <v>0.24097222222222225</v>
      </c>
      <c r="E17" s="3">
        <f t="shared" si="9"/>
        <v>0.31597222222222221</v>
      </c>
      <c r="F17" s="1">
        <f t="shared" si="3"/>
        <v>0.34722222222222221</v>
      </c>
      <c r="G17" s="1">
        <f t="shared" si="4"/>
        <v>0.14930555555555552</v>
      </c>
      <c r="H17" s="1">
        <f t="shared" si="5"/>
        <v>0.17013888888888887</v>
      </c>
      <c r="I17" s="3">
        <f t="shared" si="6"/>
        <v>0.18055555555555555</v>
      </c>
      <c r="J17" s="1">
        <f t="shared" si="7"/>
        <v>0.19097222222222221</v>
      </c>
      <c r="K17" s="1">
        <f t="shared" si="10"/>
        <v>0.19791666666666666</v>
      </c>
      <c r="L17" s="3">
        <f t="shared" si="8"/>
        <v>0.25277777777777777</v>
      </c>
      <c r="N17" s="8" t="str">
        <f t="shared" si="11"/>
        <v>יתרו</v>
      </c>
      <c r="O17" s="2">
        <v>0.27569444444444446</v>
      </c>
      <c r="P17" s="2">
        <v>0.3520833333333333</v>
      </c>
      <c r="Q17" s="2">
        <f t="shared" si="12"/>
        <v>0.35069444444444442</v>
      </c>
      <c r="R17" s="2">
        <v>0.3840277777777778</v>
      </c>
      <c r="S17" s="2">
        <f t="shared" si="13"/>
        <v>0.38194444444444442</v>
      </c>
      <c r="T17" s="2">
        <v>0.22152777777777777</v>
      </c>
      <c r="U17" s="1">
        <f t="shared" si="14"/>
        <v>0.22222222222222221</v>
      </c>
      <c r="V17" s="1">
        <f t="shared" si="15"/>
        <v>0.21875</v>
      </c>
      <c r="X17" s="4">
        <v>3.472222222222222E-3</v>
      </c>
      <c r="Y17" s="4">
        <v>1.3888888888888888E-2</v>
      </c>
      <c r="Z17" s="4">
        <v>2.4305555555555556E-2</v>
      </c>
      <c r="AA17" s="4">
        <v>2.7777777777777776E-2</v>
      </c>
      <c r="AB17" s="4">
        <v>3.125E-2</v>
      </c>
      <c r="AC17" s="4">
        <v>3.4722222222222224E-2</v>
      </c>
      <c r="AD17" s="4">
        <v>4.1666666666666664E-2</v>
      </c>
      <c r="AE17" s="4">
        <v>2.0833333333333332E-2</v>
      </c>
    </row>
    <row r="18" spans="1:31" x14ac:dyDescent="0.25">
      <c r="A18" s="8" t="s">
        <v>23</v>
      </c>
      <c r="B18" s="3">
        <f t="shared" si="0"/>
        <v>0.21180555555555555</v>
      </c>
      <c r="C18" s="3">
        <f t="shared" si="1"/>
        <v>0.25347222222222221</v>
      </c>
      <c r="D18" s="1">
        <f t="shared" si="2"/>
        <v>0.23680555555555555</v>
      </c>
      <c r="E18" s="3">
        <f t="shared" si="9"/>
        <v>0.31597222222222221</v>
      </c>
      <c r="F18" s="1">
        <f t="shared" si="3"/>
        <v>0.34722222222222221</v>
      </c>
      <c r="G18" s="1">
        <f t="shared" si="4"/>
        <v>0.15277777777777776</v>
      </c>
      <c r="H18" s="1">
        <f t="shared" si="5"/>
        <v>0.1736111111111111</v>
      </c>
      <c r="I18" s="3">
        <f t="shared" si="6"/>
        <v>0.18402777777777779</v>
      </c>
      <c r="J18" s="1">
        <f t="shared" si="7"/>
        <v>0.19444444444444445</v>
      </c>
      <c r="K18" s="1">
        <f t="shared" si="10"/>
        <v>0.2013888888888889</v>
      </c>
      <c r="L18" s="3">
        <f t="shared" si="8"/>
        <v>0.25694444444444442</v>
      </c>
      <c r="N18" s="8" t="str">
        <f t="shared" si="11"/>
        <v>משפטים</v>
      </c>
      <c r="O18" s="2">
        <v>0.27152777777777776</v>
      </c>
      <c r="P18" s="2">
        <v>0.35069444444444442</v>
      </c>
      <c r="Q18" s="2">
        <f t="shared" si="12"/>
        <v>0.35069444444444442</v>
      </c>
      <c r="R18" s="2">
        <v>0.38194444444444442</v>
      </c>
      <c r="S18" s="2">
        <f t="shared" si="13"/>
        <v>0.38194444444444442</v>
      </c>
      <c r="T18" s="2">
        <v>0.22569444444444445</v>
      </c>
      <c r="U18" s="1">
        <f t="shared" si="14"/>
        <v>0.22569444444444445</v>
      </c>
      <c r="V18" s="1">
        <f t="shared" si="15"/>
        <v>0.22569444444444445</v>
      </c>
      <c r="X18" s="4">
        <v>3.472222222222222E-3</v>
      </c>
      <c r="Y18" s="4">
        <v>1.3888888888888888E-2</v>
      </c>
      <c r="Z18" s="4">
        <v>2.4305555555555556E-2</v>
      </c>
      <c r="AA18" s="4">
        <v>2.7777777777777776E-2</v>
      </c>
      <c r="AB18" s="4">
        <v>3.125E-2</v>
      </c>
      <c r="AC18" s="4">
        <v>3.4722222222222224E-2</v>
      </c>
      <c r="AD18" s="4">
        <v>4.1666666666666664E-2</v>
      </c>
      <c r="AE18" s="4">
        <v>2.0833333333333332E-2</v>
      </c>
    </row>
    <row r="19" spans="1:31" x14ac:dyDescent="0.25">
      <c r="A19" s="8" t="s">
        <v>24</v>
      </c>
      <c r="B19" s="3">
        <f t="shared" si="0"/>
        <v>0.2159722222222222</v>
      </c>
      <c r="C19" s="3">
        <f t="shared" si="1"/>
        <v>0.25763888888888886</v>
      </c>
      <c r="D19" s="1">
        <f t="shared" si="2"/>
        <v>0.23194444444444445</v>
      </c>
      <c r="E19" s="3">
        <f t="shared" si="9"/>
        <v>0.31250000000000006</v>
      </c>
      <c r="F19" s="1">
        <f t="shared" si="3"/>
        <v>0.34375000000000006</v>
      </c>
      <c r="G19" s="1">
        <f t="shared" si="4"/>
        <v>0.15624999999999997</v>
      </c>
      <c r="H19" s="1">
        <f t="shared" si="5"/>
        <v>0.17708333333333331</v>
      </c>
      <c r="I19" s="3">
        <f t="shared" si="6"/>
        <v>0.1875</v>
      </c>
      <c r="J19" s="1">
        <f t="shared" si="7"/>
        <v>0.19791666666666666</v>
      </c>
      <c r="K19" s="1">
        <f t="shared" si="10"/>
        <v>0.2048611111111111</v>
      </c>
      <c r="L19" s="3">
        <f t="shared" si="8"/>
        <v>0.26111111111111107</v>
      </c>
      <c r="N19" s="8" t="str">
        <f t="shared" si="11"/>
        <v>תרומה</v>
      </c>
      <c r="O19" s="2">
        <v>0.26666666666666666</v>
      </c>
      <c r="P19" s="2">
        <v>0.34791666666666665</v>
      </c>
      <c r="Q19" s="2">
        <f t="shared" si="12"/>
        <v>0.34722222222222227</v>
      </c>
      <c r="R19" s="2">
        <v>0.37916666666666665</v>
      </c>
      <c r="S19" s="2">
        <f t="shared" si="13"/>
        <v>0.37847222222222227</v>
      </c>
      <c r="T19" s="2">
        <v>0.2298611111111111</v>
      </c>
      <c r="U19" s="1">
        <f t="shared" si="14"/>
        <v>0.22916666666666666</v>
      </c>
      <c r="V19" s="1">
        <f t="shared" si="15"/>
        <v>0.22916666666666666</v>
      </c>
      <c r="X19" s="4">
        <v>3.472222222222222E-3</v>
      </c>
      <c r="Y19" s="4">
        <v>1.3888888888888888E-2</v>
      </c>
      <c r="Z19" s="4">
        <v>2.4305555555555556E-2</v>
      </c>
      <c r="AA19" s="4">
        <v>2.7777777777777776E-2</v>
      </c>
      <c r="AB19" s="4">
        <v>3.125E-2</v>
      </c>
      <c r="AC19" s="4">
        <v>3.4722222222222224E-2</v>
      </c>
      <c r="AD19" s="4">
        <v>4.1666666666666664E-2</v>
      </c>
      <c r="AE19" s="4">
        <v>2.0833333333333332E-2</v>
      </c>
    </row>
    <row r="20" spans="1:31" x14ac:dyDescent="0.25">
      <c r="A20" s="8" t="s">
        <v>25</v>
      </c>
      <c r="B20" s="3">
        <f t="shared" si="0"/>
        <v>0.22013888888888891</v>
      </c>
      <c r="C20" s="3">
        <f t="shared" si="1"/>
        <v>0.26180555555555557</v>
      </c>
      <c r="D20" s="1">
        <f t="shared" si="2"/>
        <v>0.22638888888888892</v>
      </c>
      <c r="E20" s="3">
        <f t="shared" si="9"/>
        <v>0.30902777777777779</v>
      </c>
      <c r="F20" s="1">
        <f t="shared" si="3"/>
        <v>0.34027777777777779</v>
      </c>
      <c r="G20" s="1">
        <f t="shared" si="4"/>
        <v>0.15972222222222218</v>
      </c>
      <c r="H20" s="1">
        <f t="shared" si="5"/>
        <v>0.18055555555555552</v>
      </c>
      <c r="I20" s="3">
        <f t="shared" si="6"/>
        <v>0.19097222222222221</v>
      </c>
      <c r="J20" s="1">
        <f t="shared" si="7"/>
        <v>0.20138888888888887</v>
      </c>
      <c r="K20" s="1">
        <f t="shared" si="10"/>
        <v>0.20833333333333331</v>
      </c>
      <c r="L20" s="3">
        <f t="shared" si="8"/>
        <v>0.26527777777777783</v>
      </c>
      <c r="N20" s="8" t="str">
        <f t="shared" si="11"/>
        <v>תצוה</v>
      </c>
      <c r="O20" s="2">
        <v>0.26111111111111113</v>
      </c>
      <c r="P20" s="2">
        <v>0.34513888888888888</v>
      </c>
      <c r="Q20" s="2">
        <f t="shared" si="12"/>
        <v>0.34375</v>
      </c>
      <c r="R20" s="2">
        <v>0.37638888888888888</v>
      </c>
      <c r="S20" s="2">
        <f t="shared" si="13"/>
        <v>0.375</v>
      </c>
      <c r="T20" s="2">
        <v>0.23402777777777781</v>
      </c>
      <c r="U20" s="1">
        <f t="shared" si="14"/>
        <v>0.23263888888888887</v>
      </c>
      <c r="V20" s="1">
        <f t="shared" si="15"/>
        <v>0.23263888888888887</v>
      </c>
      <c r="X20" s="4">
        <v>3.472222222222222E-3</v>
      </c>
      <c r="Y20" s="4">
        <v>1.3888888888888888E-2</v>
      </c>
      <c r="Z20" s="4">
        <v>2.4305555555555556E-2</v>
      </c>
      <c r="AA20" s="4">
        <v>2.7777777777777776E-2</v>
      </c>
      <c r="AB20" s="4">
        <v>3.125E-2</v>
      </c>
      <c r="AC20" s="4">
        <v>3.4722222222222224E-2</v>
      </c>
      <c r="AD20" s="4">
        <v>4.1666666666666664E-2</v>
      </c>
      <c r="AE20" s="4">
        <v>2.0833333333333332E-2</v>
      </c>
    </row>
    <row r="21" spans="1:31" x14ac:dyDescent="0.25">
      <c r="A21" s="8" t="s">
        <v>34</v>
      </c>
      <c r="B21" s="3">
        <f t="shared" si="0"/>
        <v>0.22361111111111112</v>
      </c>
      <c r="C21" s="3">
        <f t="shared" si="1"/>
        <v>0.26527777777777778</v>
      </c>
      <c r="D21" s="1">
        <f t="shared" si="2"/>
        <v>0.22013888888888888</v>
      </c>
      <c r="E21" s="3">
        <f t="shared" si="9"/>
        <v>0.30555555555555552</v>
      </c>
      <c r="F21" s="1">
        <f t="shared" si="3"/>
        <v>0.33680555555555552</v>
      </c>
      <c r="G21" s="1">
        <f t="shared" si="4"/>
        <v>0.16319444444444445</v>
      </c>
      <c r="H21" s="1">
        <f t="shared" si="5"/>
        <v>0.18402777777777779</v>
      </c>
      <c r="I21" s="3">
        <f t="shared" si="6"/>
        <v>0.19444444444444448</v>
      </c>
      <c r="J21" s="1">
        <f t="shared" si="7"/>
        <v>0.20486111111111113</v>
      </c>
      <c r="K21" s="1">
        <f t="shared" si="10"/>
        <v>0.21180555555555558</v>
      </c>
      <c r="L21" s="3">
        <f t="shared" si="8"/>
        <v>0.26875000000000004</v>
      </c>
      <c r="N21" s="8" t="str">
        <f t="shared" si="11"/>
        <v>כי תשא</v>
      </c>
      <c r="O21" s="2">
        <v>0.25486111111111109</v>
      </c>
      <c r="P21" s="2">
        <v>0.34166666666666662</v>
      </c>
      <c r="Q21" s="2">
        <f t="shared" si="12"/>
        <v>0.34027777777777773</v>
      </c>
      <c r="R21" s="2">
        <v>0.37291666666666662</v>
      </c>
      <c r="S21" s="2">
        <f t="shared" si="13"/>
        <v>0.37152777777777773</v>
      </c>
      <c r="T21" s="2">
        <v>0.23750000000000002</v>
      </c>
      <c r="U21" s="1">
        <f t="shared" si="14"/>
        <v>0.23611111111111113</v>
      </c>
      <c r="V21" s="1">
        <f t="shared" si="15"/>
        <v>0.23611111111111113</v>
      </c>
      <c r="X21" s="4">
        <v>3.472222222222222E-3</v>
      </c>
      <c r="Y21" s="4">
        <v>1.3888888888888888E-2</v>
      </c>
      <c r="Z21" s="4">
        <v>2.4305555555555556E-2</v>
      </c>
      <c r="AA21" s="4">
        <v>2.7777777777777776E-2</v>
      </c>
      <c r="AB21" s="4">
        <v>3.125E-2</v>
      </c>
      <c r="AC21" s="4">
        <v>3.4722222222222224E-2</v>
      </c>
      <c r="AD21" s="4">
        <v>4.1666666666666664E-2</v>
      </c>
      <c r="AE21" s="4">
        <v>2.0833333333333332E-2</v>
      </c>
    </row>
    <row r="22" spans="1:31" x14ac:dyDescent="0.25">
      <c r="A22" s="8" t="s">
        <v>26</v>
      </c>
      <c r="B22" s="3">
        <f t="shared" si="0"/>
        <v>0.22708333333333333</v>
      </c>
      <c r="C22" s="3">
        <f t="shared" si="1"/>
        <v>0.26874999999999999</v>
      </c>
      <c r="D22" s="1">
        <f t="shared" si="2"/>
        <v>0.21458333333333335</v>
      </c>
      <c r="E22" s="3">
        <f t="shared" si="9"/>
        <v>0.30208333333333337</v>
      </c>
      <c r="F22" s="1">
        <f t="shared" si="3"/>
        <v>0.33333333333333337</v>
      </c>
      <c r="G22" s="1">
        <f t="shared" si="4"/>
        <v>0.16666666666666666</v>
      </c>
      <c r="H22" s="1">
        <f t="shared" si="5"/>
        <v>0.1875</v>
      </c>
      <c r="I22" s="3">
        <f t="shared" si="6"/>
        <v>0.19791666666666669</v>
      </c>
      <c r="J22" s="1">
        <f t="shared" si="7"/>
        <v>0.20833333333333334</v>
      </c>
      <c r="K22" s="1">
        <f t="shared" si="10"/>
        <v>0.21527777777777779</v>
      </c>
      <c r="L22" s="3">
        <f t="shared" si="8"/>
        <v>0.27222222222222225</v>
      </c>
      <c r="N22" s="8" t="str">
        <f t="shared" si="11"/>
        <v>ויקהל-פקודי</v>
      </c>
      <c r="O22" s="2">
        <v>0.24930555555555556</v>
      </c>
      <c r="P22" s="2">
        <v>0.33819444444444446</v>
      </c>
      <c r="Q22" s="2">
        <f t="shared" si="12"/>
        <v>0.33680555555555558</v>
      </c>
      <c r="R22" s="2">
        <v>0.36944444444444446</v>
      </c>
      <c r="S22" s="2">
        <f t="shared" si="13"/>
        <v>0.36805555555555558</v>
      </c>
      <c r="T22" s="2">
        <v>0.24097222222222223</v>
      </c>
      <c r="U22" s="1">
        <f t="shared" si="14"/>
        <v>0.23958333333333334</v>
      </c>
      <c r="V22" s="1">
        <f t="shared" si="15"/>
        <v>0.23958333333333334</v>
      </c>
      <c r="X22" s="4">
        <v>3.472222222222222E-3</v>
      </c>
      <c r="Y22" s="4">
        <v>1.3888888888888888E-2</v>
      </c>
      <c r="Z22" s="4">
        <v>2.4305555555555556E-2</v>
      </c>
      <c r="AA22" s="4">
        <v>2.7777777777777776E-2</v>
      </c>
      <c r="AB22" s="4">
        <v>3.125E-2</v>
      </c>
      <c r="AC22" s="4">
        <v>3.4722222222222224E-2</v>
      </c>
      <c r="AD22" s="4">
        <v>4.1666666666666664E-2</v>
      </c>
      <c r="AE22" s="4">
        <v>2.0833333333333332E-2</v>
      </c>
    </row>
    <row r="25" spans="1:31" x14ac:dyDescent="0.25">
      <c r="A25" s="9"/>
      <c r="B25" s="2"/>
      <c r="C25" s="2"/>
      <c r="D25" s="2"/>
      <c r="E25" s="2"/>
      <c r="F25" s="2"/>
      <c r="G25" s="2"/>
    </row>
    <row r="26" spans="1:31" x14ac:dyDescent="0.25">
      <c r="B26" s="2"/>
      <c r="C26" s="2"/>
      <c r="D26" s="2"/>
      <c r="E26" s="2"/>
      <c r="F26" s="2"/>
    </row>
    <row r="27" spans="1:31" x14ac:dyDescent="0.25">
      <c r="B27" s="2"/>
      <c r="C27" s="2"/>
      <c r="D27" s="2"/>
      <c r="E27" s="2"/>
      <c r="F27" s="2"/>
    </row>
    <row r="28" spans="1:31" x14ac:dyDescent="0.25">
      <c r="B28" s="2"/>
      <c r="C28" s="2"/>
      <c r="D28" s="2"/>
      <c r="E28" s="2"/>
      <c r="F28" s="2"/>
    </row>
    <row r="29" spans="1:31" x14ac:dyDescent="0.25">
      <c r="B29" s="2"/>
      <c r="C29" s="2"/>
      <c r="D29" s="2"/>
      <c r="E29" s="2"/>
      <c r="F29" s="2"/>
    </row>
    <row r="30" spans="1:31" x14ac:dyDescent="0.25">
      <c r="B30" s="2"/>
      <c r="C30" s="2"/>
      <c r="D30" s="2"/>
      <c r="E30" s="2"/>
      <c r="F30" s="2"/>
    </row>
    <row r="31" spans="1:31" x14ac:dyDescent="0.25">
      <c r="B31" s="2"/>
      <c r="C31" s="2"/>
      <c r="D31" s="2"/>
      <c r="E31" s="2"/>
      <c r="F31" s="2"/>
    </row>
    <row r="32" spans="1:31" x14ac:dyDescent="0.25">
      <c r="B32" s="2"/>
      <c r="C32" s="2"/>
      <c r="D32" s="2"/>
      <c r="E32" s="2"/>
      <c r="F32" s="2"/>
    </row>
    <row r="33" spans="2:14" x14ac:dyDescent="0.25">
      <c r="B33" s="2"/>
      <c r="C33" s="2"/>
      <c r="D33" s="2"/>
      <c r="E33" s="2"/>
      <c r="F33" s="2"/>
    </row>
    <row r="34" spans="2:14" x14ac:dyDescent="0.25">
      <c r="B34" s="2"/>
      <c r="C34" s="2"/>
      <c r="D34" s="2"/>
      <c r="E34" s="2"/>
      <c r="F34" s="2"/>
    </row>
    <row r="35" spans="2:14" x14ac:dyDescent="0.25">
      <c r="B35" s="2"/>
      <c r="C35" s="2"/>
      <c r="D35" s="2"/>
      <c r="E35" s="2"/>
      <c r="F35" s="2"/>
    </row>
    <row r="36" spans="2:14" x14ac:dyDescent="0.25">
      <c r="B36" s="2"/>
      <c r="C36" s="2"/>
      <c r="D36" s="2"/>
      <c r="E36" s="2"/>
      <c r="F36" s="2"/>
    </row>
    <row r="37" spans="2:14" x14ac:dyDescent="0.25">
      <c r="B37" s="2"/>
      <c r="C37" s="2"/>
      <c r="D37" s="2"/>
      <c r="E37" s="2"/>
      <c r="F37" s="2"/>
    </row>
    <row r="38" spans="2:14" x14ac:dyDescent="0.25">
      <c r="B38" s="2"/>
      <c r="C38" s="2"/>
      <c r="D38" s="2"/>
      <c r="E38" s="2"/>
      <c r="F38" s="2"/>
    </row>
    <row r="39" spans="2:14" x14ac:dyDescent="0.25">
      <c r="B39" s="2"/>
      <c r="C39" s="2"/>
      <c r="D39" s="2"/>
      <c r="E39" s="2"/>
      <c r="F39" s="2"/>
    </row>
    <row r="40" spans="2:14" x14ac:dyDescent="0.25">
      <c r="B40" s="2"/>
      <c r="C40" s="2"/>
      <c r="D40" s="2"/>
      <c r="E40" s="2"/>
      <c r="F40" s="2"/>
    </row>
    <row r="41" spans="2:14" x14ac:dyDescent="0.25">
      <c r="B41" s="2"/>
      <c r="C41" s="2"/>
      <c r="D41" s="2"/>
      <c r="E41" s="2"/>
      <c r="F41" s="2"/>
    </row>
    <row r="42" spans="2:14" x14ac:dyDescent="0.25">
      <c r="B42" s="2"/>
      <c r="C42" s="2"/>
      <c r="D42" s="2"/>
      <c r="E42" s="2"/>
      <c r="F42" s="2"/>
    </row>
    <row r="43" spans="2:14" x14ac:dyDescent="0.25">
      <c r="B43" s="2"/>
      <c r="C43" s="2"/>
      <c r="D43" s="2"/>
      <c r="E43" s="2"/>
      <c r="F43" s="2"/>
    </row>
    <row r="44" spans="2:14" x14ac:dyDescent="0.25">
      <c r="B44" s="2"/>
      <c r="C44" s="2"/>
      <c r="D44" s="2"/>
      <c r="E44" s="2"/>
      <c r="F44" s="2"/>
    </row>
    <row r="45" spans="2:14" x14ac:dyDescent="0.25">
      <c r="B45" s="2"/>
      <c r="C45" s="2"/>
      <c r="D45" s="2"/>
      <c r="E45" s="2"/>
      <c r="F45" s="2"/>
    </row>
    <row r="46" spans="2:14" x14ac:dyDescent="0.25">
      <c r="B46" s="2"/>
      <c r="C46" s="2"/>
      <c r="D46" s="2"/>
      <c r="E46" s="2"/>
      <c r="F46" s="2"/>
      <c r="N46" s="6"/>
    </row>
    <row r="47" spans="2:14" x14ac:dyDescent="0.25">
      <c r="N47" s="6"/>
    </row>
    <row r="48" spans="2:14" x14ac:dyDescent="0.25">
      <c r="N48" s="6"/>
    </row>
    <row r="49" spans="14:14" x14ac:dyDescent="0.25">
      <c r="N49" s="6"/>
    </row>
    <row r="50" spans="14:14" x14ac:dyDescent="0.25">
      <c r="N50" s="6"/>
    </row>
    <row r="51" spans="14:14" x14ac:dyDescent="0.25">
      <c r="N51" s="6"/>
    </row>
    <row r="52" spans="14:14" x14ac:dyDescent="0.25">
      <c r="N52" s="6"/>
    </row>
    <row r="53" spans="14:14" x14ac:dyDescent="0.25">
      <c r="N53" s="6"/>
    </row>
    <row r="54" spans="14:14" x14ac:dyDescent="0.25">
      <c r="N54" s="6"/>
    </row>
    <row r="55" spans="14:14" x14ac:dyDescent="0.25">
      <c r="N55" s="6"/>
    </row>
    <row r="56" spans="14:14" x14ac:dyDescent="0.25">
      <c r="N56" s="6"/>
    </row>
    <row r="57" spans="14:14" x14ac:dyDescent="0.25">
      <c r="N57" s="6"/>
    </row>
    <row r="58" spans="14:14" x14ac:dyDescent="0.25">
      <c r="N58" s="6"/>
    </row>
    <row r="59" spans="14:14" x14ac:dyDescent="0.25">
      <c r="N59" s="6"/>
    </row>
    <row r="60" spans="14:14" x14ac:dyDescent="0.25">
      <c r="N60" s="6"/>
    </row>
    <row r="61" spans="14:14" x14ac:dyDescent="0.25">
      <c r="N61" s="6"/>
    </row>
    <row r="62" spans="14:14" x14ac:dyDescent="0.25">
      <c r="N62" s="6"/>
    </row>
    <row r="63" spans="14:14" x14ac:dyDescent="0.25">
      <c r="N63" s="6"/>
    </row>
    <row r="64" spans="14:14" x14ac:dyDescent="0.25">
      <c r="N64" s="6"/>
    </row>
    <row r="65" spans="14:14" x14ac:dyDescent="0.25">
      <c r="N65" s="6"/>
    </row>
    <row r="66" spans="14:14" x14ac:dyDescent="0.25">
      <c r="N66" s="6"/>
    </row>
    <row r="67" spans="14:14" x14ac:dyDescent="0.25">
      <c r="N67" s="6"/>
    </row>
    <row r="68" spans="14:14" x14ac:dyDescent="0.25">
      <c r="N68" s="6"/>
    </row>
    <row r="69" spans="14:14" x14ac:dyDescent="0.25">
      <c r="N69" s="6"/>
    </row>
    <row r="70" spans="14:14" x14ac:dyDescent="0.25">
      <c r="N70" s="6"/>
    </row>
    <row r="71" spans="14:14" x14ac:dyDescent="0.25">
      <c r="N71" s="6"/>
    </row>
    <row r="72" spans="14:14" x14ac:dyDescent="0.25">
      <c r="N72" s="6"/>
    </row>
    <row r="73" spans="14:14" x14ac:dyDescent="0.25">
      <c r="N73" s="6"/>
    </row>
    <row r="74" spans="14:14" x14ac:dyDescent="0.25">
      <c r="N74" s="6"/>
    </row>
    <row r="75" spans="14:14" x14ac:dyDescent="0.25">
      <c r="N75" s="6"/>
    </row>
    <row r="76" spans="14:14" x14ac:dyDescent="0.25">
      <c r="N76" s="6"/>
    </row>
    <row r="77" spans="14:14" x14ac:dyDescent="0.25">
      <c r="N77" s="6"/>
    </row>
    <row r="78" spans="14:14" x14ac:dyDescent="0.25">
      <c r="N78" s="6"/>
    </row>
    <row r="79" spans="14:14" x14ac:dyDescent="0.25">
      <c r="N79" s="6"/>
    </row>
    <row r="80" spans="14:14" x14ac:dyDescent="0.25">
      <c r="N80" s="6"/>
    </row>
    <row r="81" spans="14:14" x14ac:dyDescent="0.25">
      <c r="N81" s="6"/>
    </row>
    <row r="82" spans="14:14" x14ac:dyDescent="0.25">
      <c r="N82" s="6"/>
    </row>
    <row r="83" spans="14:14" x14ac:dyDescent="0.25">
      <c r="N83" s="6"/>
    </row>
    <row r="84" spans="14:14" x14ac:dyDescent="0.25">
      <c r="N84" s="6"/>
    </row>
    <row r="85" spans="14:14" x14ac:dyDescent="0.25">
      <c r="N85" s="6"/>
    </row>
    <row r="86" spans="14:14" x14ac:dyDescent="0.25">
      <c r="N86" s="6"/>
    </row>
    <row r="87" spans="14:14" x14ac:dyDescent="0.25">
      <c r="N87" s="6"/>
    </row>
    <row r="88" spans="14:14" x14ac:dyDescent="0.25">
      <c r="N88" s="6"/>
    </row>
    <row r="89" spans="14:14" x14ac:dyDescent="0.25">
      <c r="N89" s="6"/>
    </row>
    <row r="90" spans="14:14" x14ac:dyDescent="0.25">
      <c r="N90" s="6"/>
    </row>
    <row r="91" spans="14:14" x14ac:dyDescent="0.25">
      <c r="N91" s="6"/>
    </row>
    <row r="92" spans="14:14" x14ac:dyDescent="0.25">
      <c r="N92" s="6"/>
    </row>
    <row r="93" spans="14:14" x14ac:dyDescent="0.25">
      <c r="N93" s="6"/>
    </row>
    <row r="94" spans="14:14" x14ac:dyDescent="0.25">
      <c r="N94" s="6"/>
    </row>
    <row r="95" spans="14:14" x14ac:dyDescent="0.25">
      <c r="N95" s="6"/>
    </row>
    <row r="96" spans="14:14" x14ac:dyDescent="0.25">
      <c r="N96" s="6"/>
    </row>
    <row r="97" spans="14:14" x14ac:dyDescent="0.25">
      <c r="N97" s="6"/>
    </row>
    <row r="98" spans="14:14" x14ac:dyDescent="0.25">
      <c r="N98" s="6"/>
    </row>
    <row r="99" spans="14:14" x14ac:dyDescent="0.25">
      <c r="N99" s="6"/>
    </row>
    <row r="100" spans="14:14" x14ac:dyDescent="0.25">
      <c r="N100" s="6"/>
    </row>
    <row r="101" spans="14:14" x14ac:dyDescent="0.25">
      <c r="N101" s="6"/>
    </row>
    <row r="102" spans="14:14" x14ac:dyDescent="0.25">
      <c r="N102" s="6"/>
    </row>
    <row r="103" spans="14:14" x14ac:dyDescent="0.25">
      <c r="N103" s="6"/>
    </row>
    <row r="104" spans="14:14" x14ac:dyDescent="0.25">
      <c r="N104" s="6"/>
    </row>
    <row r="105" spans="14:14" x14ac:dyDescent="0.25">
      <c r="N105" s="6"/>
    </row>
    <row r="106" spans="14:14" x14ac:dyDescent="0.25">
      <c r="N106" s="6"/>
    </row>
    <row r="107" spans="14:14" x14ac:dyDescent="0.25">
      <c r="N107" s="6"/>
    </row>
    <row r="108" spans="14:14" x14ac:dyDescent="0.25">
      <c r="N108" s="6"/>
    </row>
    <row r="109" spans="14:14" x14ac:dyDescent="0.25">
      <c r="N109" s="6"/>
    </row>
    <row r="110" spans="14:14" x14ac:dyDescent="0.25">
      <c r="N110" s="6"/>
    </row>
    <row r="111" spans="14:14" x14ac:dyDescent="0.25">
      <c r="N111" s="6"/>
    </row>
    <row r="112" spans="14:14" x14ac:dyDescent="0.25">
      <c r="N112" s="6"/>
    </row>
    <row r="113" spans="14:14" x14ac:dyDescent="0.25">
      <c r="N113" s="6"/>
    </row>
    <row r="114" spans="14:14" x14ac:dyDescent="0.25">
      <c r="N114" s="6"/>
    </row>
    <row r="115" spans="14:14" x14ac:dyDescent="0.25">
      <c r="N115" s="6"/>
    </row>
    <row r="116" spans="14:14" x14ac:dyDescent="0.25">
      <c r="N116" s="6"/>
    </row>
    <row r="117" spans="14:14" x14ac:dyDescent="0.25">
      <c r="N117" s="6"/>
    </row>
    <row r="118" spans="14:14" x14ac:dyDescent="0.25">
      <c r="N118" s="6"/>
    </row>
    <row r="119" spans="14:14" x14ac:dyDescent="0.25">
      <c r="N119" s="6"/>
    </row>
    <row r="120" spans="14:14" x14ac:dyDescent="0.25">
      <c r="N120" s="6"/>
    </row>
    <row r="121" spans="14:14" x14ac:dyDescent="0.25">
      <c r="N121" s="6"/>
    </row>
    <row r="122" spans="14:14" x14ac:dyDescent="0.25">
      <c r="N122" s="6"/>
    </row>
    <row r="123" spans="14:14" x14ac:dyDescent="0.25">
      <c r="N123" s="6"/>
    </row>
    <row r="124" spans="14:14" x14ac:dyDescent="0.25">
      <c r="N124" s="6"/>
    </row>
    <row r="125" spans="14:14" x14ac:dyDescent="0.25">
      <c r="N125" s="6"/>
    </row>
    <row r="126" spans="14:14" x14ac:dyDescent="0.25">
      <c r="N126" s="6"/>
    </row>
    <row r="127" spans="14:14" x14ac:dyDescent="0.25">
      <c r="N127" s="6"/>
    </row>
    <row r="128" spans="14:14" x14ac:dyDescent="0.25">
      <c r="N128" s="6"/>
    </row>
    <row r="129" spans="14:14" x14ac:dyDescent="0.25">
      <c r="N129" s="6"/>
    </row>
    <row r="130" spans="14:14" x14ac:dyDescent="0.25">
      <c r="N130" s="6"/>
    </row>
    <row r="131" spans="14:14" x14ac:dyDescent="0.25">
      <c r="N131" s="6"/>
    </row>
    <row r="132" spans="14:14" x14ac:dyDescent="0.25">
      <c r="N132" s="6"/>
    </row>
    <row r="133" spans="14:14" x14ac:dyDescent="0.25">
      <c r="N133" s="6"/>
    </row>
    <row r="134" spans="14:14" x14ac:dyDescent="0.25">
      <c r="N134" s="6"/>
    </row>
    <row r="135" spans="14:14" x14ac:dyDescent="0.25">
      <c r="N135" s="6"/>
    </row>
    <row r="136" spans="14:14" x14ac:dyDescent="0.25">
      <c r="N136" s="6"/>
    </row>
    <row r="137" spans="14:14" x14ac:dyDescent="0.25">
      <c r="N137" s="6"/>
    </row>
    <row r="138" spans="14:14" x14ac:dyDescent="0.25">
      <c r="N138" s="6"/>
    </row>
    <row r="139" spans="14:14" x14ac:dyDescent="0.25">
      <c r="N139" s="6"/>
    </row>
    <row r="140" spans="14:14" x14ac:dyDescent="0.25">
      <c r="N140" s="6"/>
    </row>
    <row r="141" spans="14:14" x14ac:dyDescent="0.25">
      <c r="N141" s="6"/>
    </row>
    <row r="142" spans="14:14" x14ac:dyDescent="0.25">
      <c r="N142" s="6"/>
    </row>
    <row r="143" spans="14:14" x14ac:dyDescent="0.25">
      <c r="N143" s="6"/>
    </row>
    <row r="144" spans="14:14" x14ac:dyDescent="0.25">
      <c r="N144" s="6"/>
    </row>
    <row r="145" spans="14:14" x14ac:dyDescent="0.25">
      <c r="N145" s="6"/>
    </row>
    <row r="146" spans="14:14" x14ac:dyDescent="0.25">
      <c r="N146" s="6"/>
    </row>
    <row r="147" spans="14:14" x14ac:dyDescent="0.25">
      <c r="N147" s="6"/>
    </row>
    <row r="148" spans="14:14" x14ac:dyDescent="0.25">
      <c r="N148" s="6"/>
    </row>
    <row r="149" spans="14:14" x14ac:dyDescent="0.25">
      <c r="N149" s="6"/>
    </row>
    <row r="150" spans="14:14" x14ac:dyDescent="0.25">
      <c r="N150" s="6"/>
    </row>
    <row r="151" spans="14:14" x14ac:dyDescent="0.25">
      <c r="N151" s="6"/>
    </row>
    <row r="152" spans="14:14" x14ac:dyDescent="0.25">
      <c r="N152" s="6"/>
    </row>
    <row r="153" spans="14:14" x14ac:dyDescent="0.25">
      <c r="N153" s="6"/>
    </row>
    <row r="154" spans="14:14" x14ac:dyDescent="0.25">
      <c r="N154" s="6"/>
    </row>
    <row r="155" spans="14:14" x14ac:dyDescent="0.25">
      <c r="N155" s="6"/>
    </row>
    <row r="156" spans="14:14" x14ac:dyDescent="0.25">
      <c r="N156" s="6"/>
    </row>
    <row r="157" spans="14:14" x14ac:dyDescent="0.25">
      <c r="N157" s="6"/>
    </row>
    <row r="158" spans="14:14" x14ac:dyDescent="0.25">
      <c r="N158" s="6"/>
    </row>
    <row r="159" spans="14:14" x14ac:dyDescent="0.25">
      <c r="N159" s="6"/>
    </row>
    <row r="160" spans="14:14" x14ac:dyDescent="0.25">
      <c r="N160" s="6"/>
    </row>
    <row r="161" spans="14:14" x14ac:dyDescent="0.25">
      <c r="N161" s="6"/>
    </row>
    <row r="162" spans="14:14" x14ac:dyDescent="0.25">
      <c r="N162" s="6"/>
    </row>
    <row r="163" spans="14:14" x14ac:dyDescent="0.25">
      <c r="N163" s="6"/>
    </row>
    <row r="164" spans="14:14" x14ac:dyDescent="0.25">
      <c r="N164" s="6"/>
    </row>
    <row r="165" spans="14:14" x14ac:dyDescent="0.25">
      <c r="N165" s="6"/>
    </row>
    <row r="166" spans="14:14" x14ac:dyDescent="0.25">
      <c r="N166" s="6"/>
    </row>
    <row r="167" spans="14:14" x14ac:dyDescent="0.25">
      <c r="N167" s="6"/>
    </row>
    <row r="168" spans="14:14" x14ac:dyDescent="0.25">
      <c r="N168" s="6"/>
    </row>
    <row r="169" spans="14:14" x14ac:dyDescent="0.25">
      <c r="N169" s="6"/>
    </row>
    <row r="170" spans="14:14" x14ac:dyDescent="0.25">
      <c r="N170" s="6"/>
    </row>
    <row r="171" spans="14:14" x14ac:dyDescent="0.25">
      <c r="N171" s="6"/>
    </row>
    <row r="172" spans="14:14" x14ac:dyDescent="0.25">
      <c r="N172" s="6"/>
    </row>
    <row r="173" spans="14:14" x14ac:dyDescent="0.25">
      <c r="N173" s="6"/>
    </row>
    <row r="174" spans="14:14" x14ac:dyDescent="0.25">
      <c r="N174" s="6"/>
    </row>
    <row r="175" spans="14:14" x14ac:dyDescent="0.25">
      <c r="N175" s="6"/>
    </row>
    <row r="176" spans="14:14" x14ac:dyDescent="0.25">
      <c r="N176" s="6"/>
    </row>
    <row r="177" spans="14:14" x14ac:dyDescent="0.25">
      <c r="N177" s="6"/>
    </row>
    <row r="178" spans="14:14" x14ac:dyDescent="0.25">
      <c r="N178" s="6"/>
    </row>
    <row r="179" spans="14:14" x14ac:dyDescent="0.25">
      <c r="N179" s="6"/>
    </row>
    <row r="180" spans="14:14" x14ac:dyDescent="0.25">
      <c r="N180" s="6"/>
    </row>
    <row r="181" spans="14:14" x14ac:dyDescent="0.25">
      <c r="N181" s="6"/>
    </row>
    <row r="182" spans="14:14" x14ac:dyDescent="0.25">
      <c r="N182" s="6"/>
    </row>
    <row r="183" spans="14:14" x14ac:dyDescent="0.25">
      <c r="N183" s="6"/>
    </row>
    <row r="184" spans="14:14" x14ac:dyDescent="0.25">
      <c r="N184" s="6"/>
    </row>
    <row r="185" spans="14:14" x14ac:dyDescent="0.25">
      <c r="N185" s="6"/>
    </row>
    <row r="186" spans="14:14" x14ac:dyDescent="0.25">
      <c r="N186" s="6"/>
    </row>
    <row r="187" spans="14:14" x14ac:dyDescent="0.25">
      <c r="N187" s="6"/>
    </row>
    <row r="188" spans="14:14" x14ac:dyDescent="0.25">
      <c r="N188" s="6"/>
    </row>
    <row r="189" spans="14:14" x14ac:dyDescent="0.25">
      <c r="N189" s="6"/>
    </row>
    <row r="190" spans="14:14" x14ac:dyDescent="0.25">
      <c r="N190" s="6"/>
    </row>
    <row r="191" spans="14:14" x14ac:dyDescent="0.25">
      <c r="N191" s="6"/>
    </row>
    <row r="192" spans="14:14" x14ac:dyDescent="0.25">
      <c r="N192" s="6"/>
    </row>
    <row r="193" spans="14:14" x14ac:dyDescent="0.25">
      <c r="N193" s="6"/>
    </row>
    <row r="194" spans="14:14" x14ac:dyDescent="0.25">
      <c r="N194" s="6"/>
    </row>
    <row r="195" spans="14:14" x14ac:dyDescent="0.25">
      <c r="N195" s="6"/>
    </row>
    <row r="196" spans="14:14" x14ac:dyDescent="0.25">
      <c r="N196" s="6"/>
    </row>
    <row r="197" spans="14:14" x14ac:dyDescent="0.25">
      <c r="N197" s="6"/>
    </row>
    <row r="198" spans="14:14" x14ac:dyDescent="0.25">
      <c r="N198" s="6"/>
    </row>
    <row r="199" spans="14:14" x14ac:dyDescent="0.25">
      <c r="N199" s="6"/>
    </row>
    <row r="200" spans="14:14" x14ac:dyDescent="0.25">
      <c r="N200" s="6"/>
    </row>
    <row r="201" spans="14:14" x14ac:dyDescent="0.25">
      <c r="N201" s="6"/>
    </row>
    <row r="202" spans="14:14" x14ac:dyDescent="0.25">
      <c r="N202" s="6"/>
    </row>
    <row r="203" spans="14:14" x14ac:dyDescent="0.25">
      <c r="N203" s="6"/>
    </row>
    <row r="204" spans="14:14" x14ac:dyDescent="0.25">
      <c r="N204" s="6"/>
    </row>
    <row r="205" spans="14:14" x14ac:dyDescent="0.25">
      <c r="N205" s="6"/>
    </row>
    <row r="206" spans="14:14" x14ac:dyDescent="0.25">
      <c r="N206" s="6"/>
    </row>
  </sheetData>
  <pageMargins left="0.70866141732283472" right="0.70866141732283472" top="0.74803149606299213" bottom="0.74803149606299213" header="0.31496062992125984" footer="0.31496062992125984"/>
  <pageSetup paperSize="9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</sheetPr>
  <dimension ref="A1:AJ228"/>
  <sheetViews>
    <sheetView rightToLeft="1" tabSelected="1" zoomScale="70" zoomScaleNormal="70" workbookViewId="0">
      <pane xSplit="1" topLeftCell="F1" activePane="topRight" state="frozen"/>
      <selection pane="topRight" activeCell="Y30" sqref="Y30"/>
    </sheetView>
  </sheetViews>
  <sheetFormatPr defaultRowHeight="14.25" x14ac:dyDescent="0.2"/>
  <cols>
    <col min="1" max="1" width="6.875" bestFit="1" customWidth="1"/>
    <col min="2" max="2" width="4.25" bestFit="1" customWidth="1"/>
    <col min="3" max="4" width="7.125" bestFit="1" customWidth="1"/>
    <col min="5" max="5" width="6.5" customWidth="1"/>
    <col min="6" max="6" width="11.375" bestFit="1" customWidth="1"/>
    <col min="7" max="7" width="9.125" bestFit="1" customWidth="1"/>
    <col min="8" max="8" width="5" style="15" bestFit="1" customWidth="1"/>
    <col min="9" max="9" width="5" bestFit="1" customWidth="1"/>
    <col min="10" max="10" width="6" bestFit="1" customWidth="1"/>
    <col min="11" max="11" width="6.5" bestFit="1" customWidth="1"/>
    <col min="12" max="12" width="6.5" customWidth="1"/>
    <col min="13" max="13" width="6.625" bestFit="1" customWidth="1"/>
    <col min="14" max="14" width="6" customWidth="1"/>
    <col min="15" max="16" width="6.625" bestFit="1" customWidth="1"/>
    <col min="17" max="18" width="7.25" bestFit="1" customWidth="1"/>
    <col min="19" max="19" width="4" bestFit="1" customWidth="1"/>
    <col min="20" max="20" width="9" bestFit="1" customWidth="1"/>
    <col min="21" max="21" width="17.75" bestFit="1" customWidth="1"/>
    <col min="22" max="22" width="10.375" bestFit="1" customWidth="1"/>
    <col min="23" max="23" width="18" bestFit="1" customWidth="1"/>
    <col min="24" max="25" width="8.75" bestFit="1" customWidth="1"/>
    <col min="26" max="26" width="5" bestFit="1" customWidth="1"/>
    <col min="27" max="27" width="14.875" bestFit="1" customWidth="1"/>
    <col min="28" max="28" width="15.875" bestFit="1" customWidth="1"/>
    <col min="29" max="29" width="13.125" bestFit="1" customWidth="1"/>
    <col min="30" max="30" width="12.75" bestFit="1" customWidth="1"/>
    <col min="31" max="31" width="12.75" customWidth="1"/>
  </cols>
  <sheetData>
    <row r="1" spans="1:36" ht="15.75" thickBot="1" x14ac:dyDescent="0.3">
      <c r="B1" s="22" t="s">
        <v>64</v>
      </c>
      <c r="C1" s="23"/>
      <c r="D1" s="23"/>
      <c r="E1" s="24"/>
      <c r="G1" s="22" t="s">
        <v>65</v>
      </c>
      <c r="H1" s="23"/>
      <c r="I1" s="24"/>
      <c r="J1" s="22" t="s">
        <v>66</v>
      </c>
      <c r="K1" s="23"/>
      <c r="L1" s="24"/>
    </row>
    <row r="2" spans="1:36" s="16" customFormat="1" x14ac:dyDescent="0.2">
      <c r="A2" s="17" t="s">
        <v>58</v>
      </c>
      <c r="B2" s="17" t="s">
        <v>71</v>
      </c>
      <c r="C2" s="17" t="s">
        <v>69</v>
      </c>
      <c r="D2" s="17" t="s">
        <v>70</v>
      </c>
      <c r="E2" s="20" t="s">
        <v>72</v>
      </c>
      <c r="F2" s="17" t="s">
        <v>1</v>
      </c>
      <c r="G2" s="17" t="s">
        <v>46</v>
      </c>
      <c r="H2" s="18" t="s">
        <v>73</v>
      </c>
      <c r="I2" s="17" t="s">
        <v>74</v>
      </c>
      <c r="J2" s="17" t="s">
        <v>76</v>
      </c>
      <c r="K2" s="17" t="s">
        <v>75</v>
      </c>
      <c r="L2" s="17" t="s">
        <v>77</v>
      </c>
      <c r="M2" s="17" t="s">
        <v>61</v>
      </c>
      <c r="N2" s="20" t="s">
        <v>44</v>
      </c>
      <c r="O2" s="17" t="s">
        <v>42</v>
      </c>
      <c r="P2" s="17" t="s">
        <v>40</v>
      </c>
      <c r="Q2" s="17" t="s">
        <v>41</v>
      </c>
      <c r="R2" s="17" t="s">
        <v>45</v>
      </c>
      <c r="S2" s="17" t="s">
        <v>56</v>
      </c>
      <c r="T2" s="17" t="s">
        <v>57</v>
      </c>
      <c r="U2" s="17" t="s">
        <v>55</v>
      </c>
      <c r="V2" s="17" t="s">
        <v>54</v>
      </c>
      <c r="W2" s="17" t="s">
        <v>53</v>
      </c>
      <c r="X2" s="17" t="s">
        <v>52</v>
      </c>
      <c r="Y2" s="17" t="s">
        <v>30</v>
      </c>
      <c r="Z2" s="17" t="s">
        <v>68</v>
      </c>
      <c r="AA2" s="17" t="s">
        <v>51</v>
      </c>
      <c r="AB2" s="17" t="s">
        <v>49</v>
      </c>
      <c r="AC2" s="17" t="s">
        <v>50</v>
      </c>
      <c r="AD2" s="17" t="s">
        <v>48</v>
      </c>
      <c r="AE2" s="17" t="s">
        <v>62</v>
      </c>
      <c r="AF2" s="17" t="s">
        <v>47</v>
      </c>
      <c r="AG2" s="17"/>
      <c r="AH2" s="19"/>
      <c r="AI2" s="19"/>
      <c r="AJ2" s="19"/>
    </row>
    <row r="3" spans="1:36" s="16" customFormat="1" x14ac:dyDescent="0.2">
      <c r="A3" s="17" t="s">
        <v>80</v>
      </c>
      <c r="B3" s="17"/>
      <c r="C3" s="17"/>
      <c r="D3" s="17"/>
      <c r="E3" s="20">
        <f>טבלה1[[#This Row],[שקיעה]]-טבלה1[[#This Row],[מנחה ערב שבת]]</f>
        <v>0.74791666666666679</v>
      </c>
      <c r="F3" s="17">
        <f>טבלה1[[#This Row],[שקיעה]]+טבלה1[[#This Row],[מעריב ליל שבת]]</f>
        <v>0.78263888888888899</v>
      </c>
      <c r="G3" s="17">
        <f>טבלה1[[#This Row],[נץ3]]-טבלה1[[#This Row],[נץ2]]</f>
        <v>0.21527777777777779</v>
      </c>
      <c r="H3" s="13"/>
      <c r="I3" s="17"/>
      <c r="J3" s="28">
        <v>0.55555555555555558</v>
      </c>
      <c r="K3" s="17">
        <f>טבלה1[[#This Row],[שקיעה]]-טבלה1[[#This Row],[מנחה קודם זמן הדלקנ]]</f>
        <v>0.72708333333333341</v>
      </c>
      <c r="L3" s="17">
        <f>טבלה1[[#This Row],[שקיעה]]-טבלה1[[#This Row],[מנחה בזמן]]</f>
        <v>0.73402777777777783</v>
      </c>
      <c r="M3" s="17"/>
      <c r="N3" s="20">
        <v>0.79166666666666663</v>
      </c>
      <c r="O3" s="17"/>
      <c r="P3" s="17"/>
      <c r="Q3" s="17"/>
      <c r="R3" s="17"/>
      <c r="S3" s="17"/>
      <c r="T3" s="25"/>
      <c r="U3" s="12">
        <v>2.7777777777777776E-2</v>
      </c>
      <c r="V3" s="12">
        <v>3.4722222222222224E-2</v>
      </c>
      <c r="W3" s="12">
        <v>7.6388888888888895E-2</v>
      </c>
      <c r="X3" s="12">
        <v>9.7222222222222224E-2</v>
      </c>
      <c r="Y3" s="11">
        <v>0.76180555555555562</v>
      </c>
      <c r="Z3" s="12">
        <v>0.24861111111111112</v>
      </c>
      <c r="AA3" s="12">
        <v>3.3333333333333333E-2</v>
      </c>
      <c r="AB3" s="12"/>
      <c r="AC3" s="12"/>
      <c r="AD3" s="12">
        <v>1.3888888888888888E-2</v>
      </c>
      <c r="AE3" s="12">
        <v>4.1666666666666664E-2</v>
      </c>
      <c r="AF3" s="12">
        <v>2.0833333333333332E-2</v>
      </c>
      <c r="AG3" s="17"/>
      <c r="AH3" s="19"/>
      <c r="AI3" s="19"/>
      <c r="AJ3" s="19"/>
    </row>
    <row r="4" spans="1:36" x14ac:dyDescent="0.2">
      <c r="A4" s="11" t="s">
        <v>11</v>
      </c>
      <c r="B4" s="11" t="s">
        <v>43</v>
      </c>
      <c r="C4" s="11">
        <v>0.52083333333333337</v>
      </c>
      <c r="D4" s="11">
        <v>0.54166666666666663</v>
      </c>
      <c r="E4" s="11">
        <f>טבלה1[[#This Row],[שקיעה]]-טבלה1[[#This Row],[מנחה ערב שבת]]</f>
        <v>0.74236111111111125</v>
      </c>
      <c r="F4" s="11">
        <f>טבלה1[[#This Row],[שקיעה]]+טבלה1[[#This Row],[מעריב ליל שבת]]</f>
        <v>0.77708333333333346</v>
      </c>
      <c r="G4" s="11">
        <f>טבלה1[[#This Row],[נץ3]]-טבלה1[[#This Row],[נץ2]]</f>
        <v>0.21527777777777779</v>
      </c>
      <c r="H4" s="13">
        <v>0.29166666666666669</v>
      </c>
      <c r="I4" s="11">
        <v>0.3263888888888889</v>
      </c>
      <c r="J4" s="28">
        <v>0.55555555555555558</v>
      </c>
      <c r="K4" s="11">
        <f>טבלה1[[#This Row],[שקיעה]]-טבלה1[[#This Row],[מנחה קודם זמן הדלקנ]]</f>
        <v>0.72152777777777788</v>
      </c>
      <c r="L4" s="13">
        <f>טבלה1[[#This Row],[שקיעה]]-טבלה1[[#This Row],[מנחה בזמן]]</f>
        <v>0.7284722222222223</v>
      </c>
      <c r="M4" s="11">
        <v>0.72638888888888886</v>
      </c>
      <c r="N4" s="11">
        <v>0.79166666666666663</v>
      </c>
      <c r="O4" s="11"/>
      <c r="P4" s="11"/>
      <c r="Q4" s="11"/>
      <c r="R4" s="11"/>
      <c r="S4" s="11"/>
      <c r="T4" s="12"/>
      <c r="U4" s="12">
        <v>2.7777777777777776E-2</v>
      </c>
      <c r="V4" s="12">
        <v>3.4722222222222224E-2</v>
      </c>
      <c r="W4" s="12">
        <v>7.6388888888888895E-2</v>
      </c>
      <c r="X4" s="12">
        <v>9.7222222222222224E-2</v>
      </c>
      <c r="Y4" s="11">
        <v>0.75625000000000009</v>
      </c>
      <c r="Z4" s="12">
        <v>0.24861111111111112</v>
      </c>
      <c r="AA4" s="12">
        <v>3.3333333333333333E-2</v>
      </c>
      <c r="AB4" s="12"/>
      <c r="AC4" s="12"/>
      <c r="AD4" s="12">
        <v>1.3888888888888888E-2</v>
      </c>
      <c r="AE4" s="12">
        <v>4.1666666666666664E-2</v>
      </c>
      <c r="AF4" s="12">
        <v>2.0833333333333332E-2</v>
      </c>
      <c r="AG4" s="11"/>
      <c r="AH4" s="10"/>
      <c r="AI4" s="10"/>
      <c r="AJ4" s="10"/>
    </row>
    <row r="5" spans="1:36" x14ac:dyDescent="0.2">
      <c r="A5" s="11" t="s">
        <v>12</v>
      </c>
      <c r="B5" s="11" t="s">
        <v>43</v>
      </c>
      <c r="C5" s="11">
        <v>0.52083333333333337</v>
      </c>
      <c r="D5" s="11">
        <v>0.54166666666666663</v>
      </c>
      <c r="E5" s="11">
        <f>טבלה1[[#This Row],[שקיעה]]-טבלה1[[#This Row],[מנחה ערב שבת]]</f>
        <v>0.73680555555555571</v>
      </c>
      <c r="F5" s="11">
        <f>טבלה1[[#This Row],[שקיעה]]+טבלה1[[#This Row],[מעריב ליל שבת]]</f>
        <v>0.77152777777777792</v>
      </c>
      <c r="G5" s="11">
        <f>טבלה1[[#This Row],[נץ3]]-טבלה1[[#This Row],[נץ2]]</f>
        <v>0.22013888888888888</v>
      </c>
      <c r="H5" s="13">
        <v>0.2986111111111111</v>
      </c>
      <c r="I5" s="11">
        <v>0.3298611111111111</v>
      </c>
      <c r="J5" s="28">
        <v>0.55555555555555558</v>
      </c>
      <c r="K5" s="11">
        <f>טבלה1[[#This Row],[שקיעה]]-טבלה1[[#This Row],[מנחה קודם זמן הדלקנ]]</f>
        <v>0.71597222222222234</v>
      </c>
      <c r="L5" s="13">
        <f>טבלה1[[#This Row],[שקיעה]]-טבלה1[[#This Row],[מנחה בזמן]]</f>
        <v>0.72291666666666676</v>
      </c>
      <c r="M5" s="11">
        <v>0.72291666666666676</v>
      </c>
      <c r="N5" s="11">
        <v>0.79166666666666663</v>
      </c>
      <c r="O5" s="11"/>
      <c r="P5" s="11"/>
      <c r="Q5" s="11"/>
      <c r="R5" s="11"/>
      <c r="S5" s="11"/>
      <c r="T5" s="12"/>
      <c r="U5" s="12">
        <v>2.7777777777777776E-2</v>
      </c>
      <c r="V5" s="12">
        <v>3.4722222222222224E-2</v>
      </c>
      <c r="W5" s="12">
        <v>7.6388888888888895E-2</v>
      </c>
      <c r="X5" s="12">
        <v>9.7222222222222224E-2</v>
      </c>
      <c r="Y5" s="11">
        <v>0.75069444444444455</v>
      </c>
      <c r="Z5" s="12">
        <v>0.25347222222222221</v>
      </c>
      <c r="AA5" s="12">
        <v>3.3333333333333333E-2</v>
      </c>
      <c r="AB5" s="12"/>
      <c r="AC5" s="12"/>
      <c r="AD5" s="12">
        <v>1.3888888888888888E-2</v>
      </c>
      <c r="AE5" s="12">
        <v>4.1666666666666664E-2</v>
      </c>
      <c r="AF5" s="12">
        <v>2.0833333333333332E-2</v>
      </c>
      <c r="AG5" s="11"/>
      <c r="AH5" s="10"/>
      <c r="AI5" s="10"/>
      <c r="AJ5" s="10"/>
    </row>
    <row r="6" spans="1:36" x14ac:dyDescent="0.2">
      <c r="A6" s="11" t="s">
        <v>13</v>
      </c>
      <c r="B6" s="11" t="s">
        <v>43</v>
      </c>
      <c r="C6" s="11">
        <v>0.52083333333333337</v>
      </c>
      <c r="D6" s="11">
        <v>0.54166666666666663</v>
      </c>
      <c r="E6" s="11">
        <f>טבלה1[[#This Row],[שקיעה]]-טבלה1[[#This Row],[מנחה ערב שבת]]</f>
        <v>0.69097222222222232</v>
      </c>
      <c r="F6" s="11">
        <f>טבלה1[[#This Row],[שקיעה]]+טבלה1[[#This Row],[מעריב ליל שבת]]</f>
        <v>0.72569444444444453</v>
      </c>
      <c r="G6" s="11">
        <f>טבלה1[[#This Row],[נץ3]]-טבלה1[[#This Row],[נץ2]]</f>
        <v>0.22361111111111115</v>
      </c>
      <c r="H6" s="13">
        <v>0.2986111111111111</v>
      </c>
      <c r="I6" s="11">
        <v>0.3298611111111111</v>
      </c>
      <c r="J6" s="29">
        <v>0.52083333333333337</v>
      </c>
      <c r="K6" s="11">
        <f>טבלה1[[#This Row],[שקיעה]]-טבלה1[[#This Row],[מנחה קודם זמן הדלקנ]]</f>
        <v>0.67013888888888895</v>
      </c>
      <c r="L6" s="13">
        <f>טבלה1[[#This Row],[שקיעה]]-טבלה1[[#This Row],[מנחה בזמן]]</f>
        <v>0.67708333333333337</v>
      </c>
      <c r="M6" s="11">
        <v>0.72083333333333333</v>
      </c>
      <c r="N6" s="11">
        <v>0.79166666666666663</v>
      </c>
      <c r="O6" s="11"/>
      <c r="P6" s="11"/>
      <c r="Q6" s="11"/>
      <c r="R6" s="11"/>
      <c r="S6" s="11"/>
      <c r="T6" s="12"/>
      <c r="U6" s="12">
        <v>2.7777777777777776E-2</v>
      </c>
      <c r="V6" s="12">
        <v>3.4722222222222224E-2</v>
      </c>
      <c r="W6" s="12">
        <v>7.6388888888888895E-2</v>
      </c>
      <c r="X6" s="12">
        <v>9.7222222222222224E-2</v>
      </c>
      <c r="Y6" s="11">
        <v>0.70486111111111116</v>
      </c>
      <c r="Z6" s="12">
        <v>0.25694444444444448</v>
      </c>
      <c r="AA6" s="12">
        <v>3.3333333333333333E-2</v>
      </c>
      <c r="AB6" s="12"/>
      <c r="AC6" s="12"/>
      <c r="AD6" s="12">
        <v>1.3888888888888888E-2</v>
      </c>
      <c r="AE6" s="12">
        <v>4.1666666666666664E-2</v>
      </c>
      <c r="AF6" s="12">
        <v>2.0833333333333332E-2</v>
      </c>
      <c r="AG6" s="11"/>
      <c r="AH6" s="10"/>
      <c r="AI6" s="10"/>
      <c r="AJ6" s="10"/>
    </row>
    <row r="7" spans="1:36" x14ac:dyDescent="0.2">
      <c r="A7" s="11" t="s">
        <v>35</v>
      </c>
      <c r="B7" s="11" t="s">
        <v>43</v>
      </c>
      <c r="C7" s="11">
        <v>0.52083333333333337</v>
      </c>
      <c r="D7" s="11">
        <v>0.54166666666666663</v>
      </c>
      <c r="E7" s="11">
        <f>טבלה1[[#This Row],[שקיעה]]-טבלה1[[#This Row],[מנחה ערב שבת]]</f>
        <v>0.68680555555555556</v>
      </c>
      <c r="F7" s="11">
        <f>טבלה1[[#This Row],[שקיעה]]+טבלה1[[#This Row],[מעריב ליל שבת]]</f>
        <v>0.72152777777777777</v>
      </c>
      <c r="G7" s="11">
        <f>טבלה1[[#This Row],[נץ3]]-טבלה1[[#This Row],[נץ2]]</f>
        <v>0.2277777777777778</v>
      </c>
      <c r="H7" s="13">
        <v>0.30208333333333331</v>
      </c>
      <c r="I7" s="11">
        <v>0.33333333333333331</v>
      </c>
      <c r="J7" s="29">
        <v>0.52083333333333337</v>
      </c>
      <c r="K7" s="11">
        <f>טבלה1[[#This Row],[שקיעה]]-טבלה1[[#This Row],[מנחה קודם זמן הדלקנ]]</f>
        <v>0.66597222222222219</v>
      </c>
      <c r="L7" s="13">
        <f>טבלה1[[#This Row],[שקיעה]]-טבלה1[[#This Row],[מנחה בזמן]]</f>
        <v>0.67291666666666661</v>
      </c>
      <c r="M7" s="11">
        <v>0.71944444444444444</v>
      </c>
      <c r="N7" s="11">
        <v>0.79166666666666663</v>
      </c>
      <c r="O7" s="11"/>
      <c r="P7" s="11"/>
      <c r="Q7" s="11"/>
      <c r="R7" s="11"/>
      <c r="S7" s="11"/>
      <c r="T7" s="12"/>
      <c r="U7" s="12">
        <v>2.7777777777777776E-2</v>
      </c>
      <c r="V7" s="12">
        <v>3.4722222222222224E-2</v>
      </c>
      <c r="W7" s="12">
        <v>7.6388888888888895E-2</v>
      </c>
      <c r="X7" s="12">
        <v>9.7222222222222224E-2</v>
      </c>
      <c r="Y7" s="11">
        <v>0.7006944444444444</v>
      </c>
      <c r="Z7" s="12">
        <v>0.26111111111111113</v>
      </c>
      <c r="AA7" s="12">
        <v>3.3333333333333333E-2</v>
      </c>
      <c r="AB7" s="12"/>
      <c r="AC7" s="12"/>
      <c r="AD7" s="12">
        <v>1.3888888888888888E-2</v>
      </c>
      <c r="AE7" s="12">
        <v>4.1666666666666664E-2</v>
      </c>
      <c r="AF7" s="12">
        <v>2.0833333333333332E-2</v>
      </c>
      <c r="AG7" s="11"/>
      <c r="AH7" s="10"/>
      <c r="AI7" s="10"/>
      <c r="AJ7" s="10"/>
    </row>
    <row r="8" spans="1:36" x14ac:dyDescent="0.2">
      <c r="A8" s="11" t="s">
        <v>14</v>
      </c>
      <c r="B8" s="11" t="s">
        <v>43</v>
      </c>
      <c r="C8" s="11">
        <v>0.52083333333333337</v>
      </c>
      <c r="D8" s="11">
        <v>0.54166666666666663</v>
      </c>
      <c r="E8" s="11">
        <f>טבלה1[[#This Row],[שקיעה]]-טבלה1[[#This Row],[מנחה ערב שבת]]</f>
        <v>0.68333333333333335</v>
      </c>
      <c r="F8" s="11">
        <f>טבלה1[[#This Row],[שקיעה]]+טבלה1[[#This Row],[מעריב ליל שבת]]</f>
        <v>0.71805555555555556</v>
      </c>
      <c r="G8" s="11">
        <f>טבלה1[[#This Row],[נץ3]]-טבלה1[[#This Row],[נץ2]]</f>
        <v>0.23194444444444445</v>
      </c>
      <c r="H8" s="13">
        <v>0.30208333333333331</v>
      </c>
      <c r="I8" s="11">
        <v>0.33680555555555558</v>
      </c>
      <c r="J8" s="29">
        <v>0.52083333333333337</v>
      </c>
      <c r="K8" s="11">
        <f>טבלה1[[#This Row],[שקיעה]]-טבלה1[[#This Row],[מנחה קודם זמן הדלקנ]]</f>
        <v>0.66249999999999998</v>
      </c>
      <c r="L8" s="13">
        <f>טבלה1[[#This Row],[שקיעה]]-טבלה1[[#This Row],[מנחה בזמן]]</f>
        <v>0.6694444444444444</v>
      </c>
      <c r="M8" s="11">
        <v>0.71875</v>
      </c>
      <c r="N8" s="11">
        <v>0.79166666666666663</v>
      </c>
      <c r="O8" s="11"/>
      <c r="P8" s="11"/>
      <c r="Q8" s="11"/>
      <c r="R8" s="11"/>
      <c r="S8" s="11"/>
      <c r="T8" s="12"/>
      <c r="U8" s="12">
        <v>2.7777777777777776E-2</v>
      </c>
      <c r="V8" s="12">
        <v>3.4722222222222224E-2</v>
      </c>
      <c r="W8" s="12">
        <v>7.6388888888888895E-2</v>
      </c>
      <c r="X8" s="12">
        <v>9.7222222222222224E-2</v>
      </c>
      <c r="Y8" s="11">
        <v>0.69722222222222219</v>
      </c>
      <c r="Z8" s="12">
        <v>0.26527777777777778</v>
      </c>
      <c r="AA8" s="12">
        <v>3.3333333333333333E-2</v>
      </c>
      <c r="AB8" s="12"/>
      <c r="AC8" s="12"/>
      <c r="AD8" s="12">
        <v>1.3888888888888888E-2</v>
      </c>
      <c r="AE8" s="12">
        <v>4.1666666666666664E-2</v>
      </c>
      <c r="AF8" s="12">
        <v>2.0833333333333332E-2</v>
      </c>
      <c r="AG8" s="11"/>
      <c r="AH8" s="10"/>
      <c r="AI8" s="10"/>
      <c r="AJ8" s="10"/>
    </row>
    <row r="9" spans="1:36" x14ac:dyDescent="0.2">
      <c r="A9" s="11" t="s">
        <v>32</v>
      </c>
      <c r="B9" s="11" t="s">
        <v>43</v>
      </c>
      <c r="C9" s="11">
        <v>0.52083333333333337</v>
      </c>
      <c r="D9" s="11">
        <v>0.54166666666666663</v>
      </c>
      <c r="E9" s="11">
        <f>טבלה1[[#This Row],[שקיעה]]-טבלה1[[#This Row],[מנחה ערב שבת]]</f>
        <v>0.68125000000000002</v>
      </c>
      <c r="F9" s="11">
        <f>טבלה1[[#This Row],[שקיעה]]+טבלה1[[#This Row],[מעריב ליל שבת]]</f>
        <v>0.71597222222222223</v>
      </c>
      <c r="G9" s="11">
        <f>טבלה1[[#This Row],[נץ3]]-טבלה1[[#This Row],[נץ2]]</f>
        <v>0.2361111111111111</v>
      </c>
      <c r="H9" s="14">
        <v>0.30555555555555552</v>
      </c>
      <c r="I9" s="11">
        <v>0.33680555555555558</v>
      </c>
      <c r="J9" s="29">
        <v>0.52083333333333337</v>
      </c>
      <c r="K9" s="11">
        <f>טבלה1[[#This Row],[שקיעה]]-טבלה1[[#This Row],[מנחה קודם זמן הדלקנ]]</f>
        <v>0.66041666666666665</v>
      </c>
      <c r="L9" s="13">
        <f>טבלה1[[#This Row],[שקיעה]]-טבלה1[[#This Row],[מנחה בזמן]]</f>
        <v>0.66736111111111107</v>
      </c>
      <c r="M9" s="11">
        <v>0.71875</v>
      </c>
      <c r="N9" s="11">
        <v>0.79166666666666663</v>
      </c>
      <c r="O9" s="11"/>
      <c r="P9" s="11"/>
      <c r="Q9" s="11"/>
      <c r="R9" s="11"/>
      <c r="S9" s="11"/>
      <c r="T9" s="12"/>
      <c r="U9" s="12">
        <v>2.7777777777777776E-2</v>
      </c>
      <c r="V9" s="12">
        <v>3.4722222222222224E-2</v>
      </c>
      <c r="W9" s="12">
        <v>7.6388888888888895E-2</v>
      </c>
      <c r="X9" s="12">
        <v>9.7222222222222224E-2</v>
      </c>
      <c r="Y9" s="11">
        <v>0.69513888888888886</v>
      </c>
      <c r="Z9" s="12">
        <v>0.26944444444444443</v>
      </c>
      <c r="AA9" s="12">
        <v>3.3333333333333333E-2</v>
      </c>
      <c r="AB9" s="12"/>
      <c r="AC9" s="12"/>
      <c r="AD9" s="12">
        <v>1.3888888888888888E-2</v>
      </c>
      <c r="AE9" s="12">
        <v>4.1666666666666664E-2</v>
      </c>
      <c r="AF9" s="12">
        <v>2.0833333333333332E-2</v>
      </c>
      <c r="AG9" s="11"/>
      <c r="AH9" s="10"/>
      <c r="AI9" s="10"/>
      <c r="AJ9" s="10"/>
    </row>
    <row r="10" spans="1:36" x14ac:dyDescent="0.2">
      <c r="A10" s="11" t="s">
        <v>33</v>
      </c>
      <c r="B10" s="11" t="s">
        <v>43</v>
      </c>
      <c r="C10" s="11">
        <v>0.52083333333333337</v>
      </c>
      <c r="D10" s="11">
        <v>0.54166666666666663</v>
      </c>
      <c r="E10" s="11">
        <f>טבלה1[[#This Row],[שקיעה]]-טבלה1[[#This Row],[מנחה ערב שבת]]</f>
        <v>0.67986111111111114</v>
      </c>
      <c r="F10" s="11">
        <f>טבלה1[[#This Row],[שקיעה]]+טבלה1[[#This Row],[מעריב ליל שבת]]</f>
        <v>0.71458333333333335</v>
      </c>
      <c r="G10" s="11">
        <f>טבלה1[[#This Row],[נץ3]]-טבלה1[[#This Row],[נץ2]]</f>
        <v>0.23958333333333331</v>
      </c>
      <c r="H10" s="13">
        <v>0.30902777777777779</v>
      </c>
      <c r="I10" s="11">
        <v>0.34027777777777773</v>
      </c>
      <c r="J10" s="29">
        <v>0.52083333333333337</v>
      </c>
      <c r="K10" s="11">
        <f>טבלה1[[#This Row],[שקיעה]]-טבלה1[[#This Row],[מנחה קודם זמן הדלקנ]]</f>
        <v>0.65902777777777777</v>
      </c>
      <c r="L10" s="13">
        <f>טבלה1[[#This Row],[שקיעה]]-טבלה1[[#This Row],[מנחה בזמן]]</f>
        <v>0.66597222222222219</v>
      </c>
      <c r="M10" s="11">
        <v>0.72013888888888899</v>
      </c>
      <c r="N10" s="11">
        <v>0.79166666666666663</v>
      </c>
      <c r="O10" s="11"/>
      <c r="P10" s="11"/>
      <c r="Q10" s="11"/>
      <c r="R10" s="11"/>
      <c r="S10" s="11"/>
      <c r="T10" s="12"/>
      <c r="U10" s="12">
        <v>2.7777777777777776E-2</v>
      </c>
      <c r="V10" s="12">
        <v>3.4722222222222224E-2</v>
      </c>
      <c r="W10" s="12">
        <v>7.6388888888888895E-2</v>
      </c>
      <c r="X10" s="12">
        <v>9.7222222222222224E-2</v>
      </c>
      <c r="Y10" s="11">
        <v>0.69374999999999998</v>
      </c>
      <c r="Z10" s="12">
        <v>0.27291666666666664</v>
      </c>
      <c r="AA10" s="12">
        <v>3.3333333333333333E-2</v>
      </c>
      <c r="AB10" s="12"/>
      <c r="AC10" s="12"/>
      <c r="AD10" s="12">
        <v>1.3888888888888888E-2</v>
      </c>
      <c r="AE10" s="12">
        <v>4.1666666666666664E-2</v>
      </c>
      <c r="AF10" s="12">
        <v>2.0833333333333332E-2</v>
      </c>
      <c r="AG10" s="11"/>
      <c r="AH10" s="10"/>
      <c r="AI10" s="10"/>
      <c r="AJ10" s="10"/>
    </row>
    <row r="11" spans="1:36" ht="15" thickBot="1" x14ac:dyDescent="0.25">
      <c r="A11" s="11" t="s">
        <v>59</v>
      </c>
      <c r="B11" s="11" t="s">
        <v>43</v>
      </c>
      <c r="C11" s="11">
        <v>0.52083333333333337</v>
      </c>
      <c r="D11" s="11">
        <v>0.54166666666666663</v>
      </c>
      <c r="E11" s="11">
        <f>טבלה1[[#This Row],[שקיעה]]-טבלה1[[#This Row],[מנחה ערב שבת]]</f>
        <v>0.6791666666666667</v>
      </c>
      <c r="F11" s="11">
        <f>טבלה1[[#This Row],[שקיעה]]+טבלה1[[#This Row],[מעריב ליל שבת]]</f>
        <v>0.71388888888888891</v>
      </c>
      <c r="G11" s="11">
        <f>טבלה1[[#This Row],[נץ3]]-טבלה1[[#This Row],[נץ2]]</f>
        <v>0.24236111111111114</v>
      </c>
      <c r="H11" s="13">
        <v>0.30902777777777779</v>
      </c>
      <c r="I11" s="11">
        <v>0.34375</v>
      </c>
      <c r="J11" s="29">
        <v>0.52083333333333337</v>
      </c>
      <c r="K11" s="11">
        <f>טבלה1[[#This Row],[שקיעה]]-טבלה1[[#This Row],[מנחה קודם זמן הדלקנ]]</f>
        <v>0.65833333333333333</v>
      </c>
      <c r="L11" s="13">
        <f>טבלה1[[#This Row],[שקיעה]]-טבלה1[[#This Row],[מנחה בזמן]]</f>
        <v>0.66527777777777775</v>
      </c>
      <c r="M11" s="11">
        <v>0.72222222222222221</v>
      </c>
      <c r="N11" s="11">
        <v>0.79166666666666663</v>
      </c>
      <c r="O11" s="11"/>
      <c r="P11" s="11"/>
      <c r="Q11" s="11"/>
      <c r="R11" s="11"/>
      <c r="S11" s="11"/>
      <c r="T11" s="12"/>
      <c r="U11" s="12">
        <v>2.7777777777777776E-2</v>
      </c>
      <c r="V11" s="12">
        <v>3.4722222222222224E-2</v>
      </c>
      <c r="W11" s="12">
        <v>7.6388888888888895E-2</v>
      </c>
      <c r="X11" s="12">
        <v>9.7222222222222224E-2</v>
      </c>
      <c r="Y11" s="11">
        <v>0.69305555555555554</v>
      </c>
      <c r="Z11" s="12">
        <v>0.27569444444444446</v>
      </c>
      <c r="AA11" s="12">
        <v>3.3333333333333333E-2</v>
      </c>
      <c r="AB11" s="12"/>
      <c r="AC11" s="12"/>
      <c r="AD11" s="12">
        <v>1.3888888888888888E-2</v>
      </c>
      <c r="AE11" s="12">
        <v>4.1666666666666664E-2</v>
      </c>
      <c r="AF11" s="12">
        <v>2.0833333333333332E-2</v>
      </c>
      <c r="AG11" s="11"/>
      <c r="AH11" s="10"/>
      <c r="AI11" s="10"/>
      <c r="AJ11" s="10"/>
    </row>
    <row r="12" spans="1:36" ht="15.75" thickBot="1" x14ac:dyDescent="0.3">
      <c r="A12" s="11" t="s">
        <v>15</v>
      </c>
      <c r="B12" s="11" t="s">
        <v>43</v>
      </c>
      <c r="C12" s="11">
        <v>0.52083333333333337</v>
      </c>
      <c r="D12" s="11">
        <v>0.54166666666666663</v>
      </c>
      <c r="E12" s="11">
        <f>טבלה1[[#This Row],[שקיעה]]-טבלה1[[#This Row],[מנחה ערב שבת]]</f>
        <v>0.67986111111111114</v>
      </c>
      <c r="F12" s="11">
        <f>טבלה1[[#This Row],[שקיעה]]+טבלה1[[#This Row],[מעריב ליל שבת]]</f>
        <v>0.71458333333333335</v>
      </c>
      <c r="G12" s="11">
        <f>טבלה1[[#This Row],[נץ3]]-טבלה1[[#This Row],[נץ2]]</f>
        <v>0.24444444444444446</v>
      </c>
      <c r="H12" s="13">
        <v>0.3125</v>
      </c>
      <c r="I12" s="11">
        <v>0.34375</v>
      </c>
      <c r="J12" s="29">
        <v>0.52083333333333337</v>
      </c>
      <c r="K12" s="11">
        <f>טבלה1[[#This Row],[שקיעה]]-טבלה1[[#This Row],[מנחה קודם זמן הדלקנ]]</f>
        <v>0.65902777777777777</v>
      </c>
      <c r="L12" s="13">
        <f>טבלה1[[#This Row],[שקיעה]]-טבלה1[[#This Row],[מנחה בזמן]]</f>
        <v>0.66597222222222219</v>
      </c>
      <c r="M12" s="21">
        <v>0.72013888888888899</v>
      </c>
      <c r="N12" s="11">
        <v>0.79166666666666663</v>
      </c>
      <c r="O12" s="11"/>
      <c r="P12" s="11"/>
      <c r="Q12" s="11"/>
      <c r="R12" s="11"/>
      <c r="S12" s="11"/>
      <c r="T12" s="12"/>
      <c r="U12" s="12">
        <v>2.7777777777777776E-2</v>
      </c>
      <c r="V12" s="12">
        <v>3.4722222222222224E-2</v>
      </c>
      <c r="W12" s="12">
        <v>7.6388888888888895E-2</v>
      </c>
      <c r="X12" s="12">
        <v>9.7222222222222224E-2</v>
      </c>
      <c r="Y12" s="11">
        <v>0.69374999999999998</v>
      </c>
      <c r="Z12" s="12">
        <v>0.27777777777777779</v>
      </c>
      <c r="AA12" s="12">
        <v>3.3333333333333333E-2</v>
      </c>
      <c r="AB12" s="12"/>
      <c r="AC12" s="12"/>
      <c r="AD12" s="12">
        <v>1.3888888888888888E-2</v>
      </c>
      <c r="AE12" s="12">
        <v>4.1666666666666664E-2</v>
      </c>
      <c r="AF12" s="12">
        <v>2.0833333333333332E-2</v>
      </c>
      <c r="AG12" s="11"/>
      <c r="AH12" s="10"/>
      <c r="AI12" s="10"/>
      <c r="AJ12" s="10"/>
    </row>
    <row r="13" spans="1:36" x14ac:dyDescent="0.2">
      <c r="A13" s="11" t="s">
        <v>16</v>
      </c>
      <c r="B13" s="11" t="s">
        <v>43</v>
      </c>
      <c r="C13" s="11">
        <v>0.52083333333333337</v>
      </c>
      <c r="D13" s="11">
        <v>0.54166666666666663</v>
      </c>
      <c r="E13" s="11">
        <f>טבלה1[[#This Row],[שקיעה]]-טבלה1[[#This Row],[מנחה ערב שבת]]</f>
        <v>0.68194444444444458</v>
      </c>
      <c r="F13" s="11">
        <f>טבלה1[[#This Row],[שקיעה]]+טבלה1[[#This Row],[מעריב ליל שבת]]</f>
        <v>0.71666666666666679</v>
      </c>
      <c r="G13" s="11">
        <f>טבלה1[[#This Row],[נץ3]]-טבלה1[[#This Row],[נץ2]]</f>
        <v>0.24513888888888891</v>
      </c>
      <c r="H13" s="13">
        <v>0.31597222222222221</v>
      </c>
      <c r="I13" s="11">
        <v>0.34722222222222227</v>
      </c>
      <c r="J13" s="29">
        <v>0.52083333333333337</v>
      </c>
      <c r="K13" s="11">
        <f>טבלה1[[#This Row],[שקיעה]]-טבלה1[[#This Row],[מנחה קודם זמן הדלקנ]]</f>
        <v>0.6611111111111112</v>
      </c>
      <c r="L13" s="13">
        <f>טבלה1[[#This Row],[שקיעה]]-טבלה1[[#This Row],[מנחה בזמן]]</f>
        <v>0.66805555555555562</v>
      </c>
      <c r="M13" s="11">
        <v>0.7284722222222223</v>
      </c>
      <c r="N13" s="11">
        <v>0.79166666666666663</v>
      </c>
      <c r="O13" s="11"/>
      <c r="P13" s="11"/>
      <c r="Q13" s="11"/>
      <c r="R13" s="11"/>
      <c r="S13" s="11"/>
      <c r="T13" s="12"/>
      <c r="U13" s="12">
        <v>2.7777777777777776E-2</v>
      </c>
      <c r="V13" s="12">
        <v>3.4722222222222224E-2</v>
      </c>
      <c r="W13" s="12">
        <v>7.6388888888888895E-2</v>
      </c>
      <c r="X13" s="12">
        <v>9.7222222222222224E-2</v>
      </c>
      <c r="Y13" s="11">
        <v>0.69583333333333341</v>
      </c>
      <c r="Z13" s="12">
        <v>0.27847222222222223</v>
      </c>
      <c r="AA13" s="12">
        <v>3.3333333333333333E-2</v>
      </c>
      <c r="AB13" s="12"/>
      <c r="AC13" s="12"/>
      <c r="AD13" s="12">
        <v>1.3888888888888888E-2</v>
      </c>
      <c r="AE13" s="12">
        <v>4.1666666666666664E-2</v>
      </c>
      <c r="AF13" s="12">
        <v>2.0833333333333332E-2</v>
      </c>
      <c r="AG13" s="11"/>
      <c r="AH13" s="10"/>
      <c r="AI13" s="10"/>
      <c r="AJ13" s="10"/>
    </row>
    <row r="14" spans="1:36" x14ac:dyDescent="0.2">
      <c r="A14" s="11" t="s">
        <v>17</v>
      </c>
      <c r="B14" s="11" t="s">
        <v>43</v>
      </c>
      <c r="C14" s="11">
        <v>0.52083333333333337</v>
      </c>
      <c r="D14" s="11">
        <v>0.54166666666666663</v>
      </c>
      <c r="E14" s="11">
        <f>טבלה1[[#This Row],[שקיעה]]-טבלה1[[#This Row],[מנחה ערב שבת]]</f>
        <v>0.68402777777777779</v>
      </c>
      <c r="F14" s="11">
        <f>טבלה1[[#This Row],[שקיעה]]+טבלה1[[#This Row],[מעריב ליל שבת]]</f>
        <v>0.71875</v>
      </c>
      <c r="G14" s="11">
        <f>טבלה1[[#This Row],[נץ3]]-טבלה1[[#This Row],[נץ2]]</f>
        <v>0.24583333333333335</v>
      </c>
      <c r="H14" s="13">
        <v>0.31597222222222221</v>
      </c>
      <c r="I14" s="11">
        <v>0.34722222222222227</v>
      </c>
      <c r="J14" s="29">
        <v>0.52083333333333337</v>
      </c>
      <c r="K14" s="11">
        <f>טבלה1[[#This Row],[שקיעה]]-טבלה1[[#This Row],[מנחה קודם זמן הדלקנ]]</f>
        <v>0.66319444444444442</v>
      </c>
      <c r="L14" s="13">
        <f>טבלה1[[#This Row],[שקיעה]]-טבלה1[[#This Row],[מנחה בזמן]]</f>
        <v>0.67013888888888884</v>
      </c>
      <c r="M14" s="11">
        <v>0.7319444444444444</v>
      </c>
      <c r="N14" s="11">
        <v>0.79166666666666663</v>
      </c>
      <c r="O14" s="11"/>
      <c r="P14" s="11"/>
      <c r="Q14" s="11"/>
      <c r="R14" s="11"/>
      <c r="S14" s="11"/>
      <c r="T14" s="12"/>
      <c r="U14" s="12">
        <v>2.7777777777777776E-2</v>
      </c>
      <c r="V14" s="12">
        <v>3.4722222222222224E-2</v>
      </c>
      <c r="W14" s="12">
        <v>7.6388888888888895E-2</v>
      </c>
      <c r="X14" s="12">
        <v>9.7222222222222224E-2</v>
      </c>
      <c r="Y14" s="11">
        <v>0.69791666666666663</v>
      </c>
      <c r="Z14" s="12">
        <v>0.27916666666666667</v>
      </c>
      <c r="AA14" s="12">
        <v>3.3333333333333333E-2</v>
      </c>
      <c r="AB14" s="12"/>
      <c r="AC14" s="12"/>
      <c r="AD14" s="12">
        <v>1.3888888888888888E-2</v>
      </c>
      <c r="AE14" s="12">
        <v>4.1666666666666664E-2</v>
      </c>
      <c r="AF14" s="12">
        <v>2.0833333333333332E-2</v>
      </c>
      <c r="AG14" s="11"/>
      <c r="AH14" s="10"/>
      <c r="AI14" s="10"/>
      <c r="AJ14" s="10"/>
    </row>
    <row r="15" spans="1:36" x14ac:dyDescent="0.2">
      <c r="A15" s="11" t="s">
        <v>18</v>
      </c>
      <c r="B15" s="11" t="s">
        <v>43</v>
      </c>
      <c r="C15" s="11">
        <v>0.52083333333333337</v>
      </c>
      <c r="D15" s="11">
        <v>0.54166666666666663</v>
      </c>
      <c r="E15" s="11">
        <f>טבלה1[[#This Row],[שקיעה]]-טבלה1[[#This Row],[מנחה ערב שבת]]</f>
        <v>0.68750000000000011</v>
      </c>
      <c r="F15" s="11">
        <f>טבלה1[[#This Row],[שקיעה]]+טבלה1[[#This Row],[מעריב ליל שבת]]</f>
        <v>0.72222222222222232</v>
      </c>
      <c r="G15" s="11">
        <f>טבלה1[[#This Row],[נץ3]]-טבלה1[[#This Row],[נץ2]]</f>
        <v>0.24444444444444446</v>
      </c>
      <c r="H15" s="13">
        <v>0.31944444444444448</v>
      </c>
      <c r="I15" s="11">
        <v>0.35069444444444442</v>
      </c>
      <c r="J15" s="29">
        <v>0.52083333333333337</v>
      </c>
      <c r="K15" s="11">
        <f>טבלה1[[#This Row],[שקיעה]]-טבלה1[[#This Row],[מנחה קודם זמן הדלקנ]]</f>
        <v>0.66666666666666674</v>
      </c>
      <c r="L15" s="13">
        <f>טבלה1[[#This Row],[שקיעה]]-טבלה1[[#This Row],[מנחה בזמן]]</f>
        <v>0.67361111111111116</v>
      </c>
      <c r="M15" s="11">
        <v>0.73611111111111116</v>
      </c>
      <c r="N15" s="11">
        <v>0.79166666666666663</v>
      </c>
      <c r="O15" s="11"/>
      <c r="P15" s="11"/>
      <c r="Q15" s="11"/>
      <c r="R15" s="11"/>
      <c r="S15" s="11"/>
      <c r="T15" s="12"/>
      <c r="U15" s="12">
        <v>2.7777777777777776E-2</v>
      </c>
      <c r="V15" s="12">
        <v>3.4722222222222224E-2</v>
      </c>
      <c r="W15" s="12">
        <v>7.6388888888888895E-2</v>
      </c>
      <c r="X15" s="12">
        <v>9.7222222222222224E-2</v>
      </c>
      <c r="Y15" s="11">
        <v>0.70138888888888895</v>
      </c>
      <c r="Z15" s="12">
        <v>0.27777777777777779</v>
      </c>
      <c r="AA15" s="12">
        <v>3.3333333333333333E-2</v>
      </c>
      <c r="AB15" s="12"/>
      <c r="AC15" s="12"/>
      <c r="AD15" s="12">
        <v>1.3888888888888888E-2</v>
      </c>
      <c r="AE15" s="12">
        <v>4.1666666666666664E-2</v>
      </c>
      <c r="AF15" s="12">
        <v>2.0833333333333332E-2</v>
      </c>
      <c r="AG15" s="11"/>
      <c r="AH15" s="10"/>
      <c r="AI15" s="10"/>
      <c r="AJ15" s="10"/>
    </row>
    <row r="16" spans="1:36" x14ac:dyDescent="0.2">
      <c r="A16" s="11" t="s">
        <v>19</v>
      </c>
      <c r="B16" s="11" t="s">
        <v>43</v>
      </c>
      <c r="C16" s="11">
        <v>0.52083333333333337</v>
      </c>
      <c r="D16" s="11">
        <v>0.54166666666666663</v>
      </c>
      <c r="E16" s="11">
        <f>טבלה1[[#This Row],[שקיעה]]-טבלה1[[#This Row],[מנחה ערב שבת]]</f>
        <v>0.69097222222222232</v>
      </c>
      <c r="F16" s="11">
        <f>טבלה1[[#This Row],[שקיעה]]+טבלה1[[#This Row],[מעריב ליל שבת]]</f>
        <v>0.72569444444444453</v>
      </c>
      <c r="G16" s="11">
        <f>טבלה1[[#This Row],[נץ3]]-טבלה1[[#This Row],[נץ2]]</f>
        <v>0.24305555555555552</v>
      </c>
      <c r="H16" s="13">
        <v>0.31944444444444448</v>
      </c>
      <c r="I16" s="11">
        <v>0.35069444444444442</v>
      </c>
      <c r="J16" s="29">
        <v>0.52083333333333337</v>
      </c>
      <c r="K16" s="11">
        <f>טבלה1[[#This Row],[שקיעה]]-טבלה1[[#This Row],[מנחה קודם זמן הדלקנ]]</f>
        <v>0.67013888888888895</v>
      </c>
      <c r="L16" s="13">
        <f>טבלה1[[#This Row],[שקיעה]]-טבלה1[[#This Row],[מנחה בזמן]]</f>
        <v>0.67708333333333337</v>
      </c>
      <c r="M16" s="11">
        <v>0.7402777777777777</v>
      </c>
      <c r="N16" s="11">
        <v>0.79166666666666663</v>
      </c>
      <c r="O16" s="11"/>
      <c r="P16" s="11"/>
      <c r="Q16" s="11"/>
      <c r="R16" s="11"/>
      <c r="S16" s="11"/>
      <c r="T16" s="12"/>
      <c r="U16" s="12">
        <v>2.7777777777777776E-2</v>
      </c>
      <c r="V16" s="12">
        <v>3.4722222222222224E-2</v>
      </c>
      <c r="W16" s="12">
        <v>7.6388888888888895E-2</v>
      </c>
      <c r="X16" s="12">
        <v>9.7222222222222224E-2</v>
      </c>
      <c r="Y16" s="11">
        <v>0.70486111111111116</v>
      </c>
      <c r="Z16" s="12">
        <v>0.27638888888888885</v>
      </c>
      <c r="AA16" s="12">
        <v>3.3333333333333333E-2</v>
      </c>
      <c r="AB16" s="12"/>
      <c r="AC16" s="12"/>
      <c r="AD16" s="12">
        <v>1.3888888888888888E-2</v>
      </c>
      <c r="AE16" s="12">
        <v>4.1666666666666664E-2</v>
      </c>
      <c r="AF16" s="12">
        <v>2.0833333333333332E-2</v>
      </c>
      <c r="AG16" s="10"/>
      <c r="AH16" s="10"/>
      <c r="AI16" s="10"/>
      <c r="AJ16" s="10"/>
    </row>
    <row r="17" spans="1:36" x14ac:dyDescent="0.2">
      <c r="A17" s="11" t="s">
        <v>20</v>
      </c>
      <c r="B17" s="11" t="s">
        <v>43</v>
      </c>
      <c r="C17" s="11">
        <v>0.52083333333333337</v>
      </c>
      <c r="D17" s="11">
        <v>0.54166666666666663</v>
      </c>
      <c r="E17" s="11">
        <f>טבלה1[[#This Row],[שקיעה]]-טבלה1[[#This Row],[מנחה ערב שבת]]</f>
        <v>0.69513888888888897</v>
      </c>
      <c r="F17" s="11">
        <f>טבלה1[[#This Row],[שקיעה]]+טבלה1[[#This Row],[מעריב ליל שבת]]</f>
        <v>0.72986111111111118</v>
      </c>
      <c r="G17" s="11">
        <f>טבלה1[[#This Row],[נץ3]]-טבלה1[[#This Row],[נץ2]]</f>
        <v>0.24027777777777776</v>
      </c>
      <c r="H17" s="13">
        <v>0.31597222222222221</v>
      </c>
      <c r="I17" s="11">
        <v>0.35069444444444442</v>
      </c>
      <c r="J17" s="29">
        <v>0.52083333333333337</v>
      </c>
      <c r="K17" s="11">
        <f>טבלה1[[#This Row],[שקיעה]]-טבלה1[[#This Row],[מנחה קודם זמן הדלקנ]]</f>
        <v>0.6743055555555556</v>
      </c>
      <c r="L17" s="13">
        <f>טבלה1[[#This Row],[שקיעה]]-טבלה1[[#This Row],[מנחה בזמן]]</f>
        <v>0.68125000000000002</v>
      </c>
      <c r="M17" s="11">
        <v>0.74444444444444446</v>
      </c>
      <c r="N17" s="11">
        <v>0.79166666666666663</v>
      </c>
      <c r="O17" s="11"/>
      <c r="P17" s="11"/>
      <c r="Q17" s="11"/>
      <c r="R17" s="11"/>
      <c r="S17" s="11"/>
      <c r="T17" s="12"/>
      <c r="U17" s="12">
        <v>2.7777777777777776E-2</v>
      </c>
      <c r="V17" s="12">
        <v>3.4722222222222224E-2</v>
      </c>
      <c r="W17" s="12">
        <v>7.6388888888888895E-2</v>
      </c>
      <c r="X17" s="12">
        <v>9.7222222222222224E-2</v>
      </c>
      <c r="Y17" s="11">
        <v>0.70902777777777781</v>
      </c>
      <c r="Z17" s="12">
        <v>0.27361111111111108</v>
      </c>
      <c r="AA17" s="12">
        <v>3.3333333333333333E-2</v>
      </c>
      <c r="AB17" s="12"/>
      <c r="AC17" s="12"/>
      <c r="AD17" s="12">
        <v>1.3888888888888888E-2</v>
      </c>
      <c r="AE17" s="12">
        <v>4.1666666666666664E-2</v>
      </c>
      <c r="AF17" s="12">
        <v>2.0833333333333332E-2</v>
      </c>
      <c r="AG17" s="10"/>
      <c r="AH17" s="10"/>
      <c r="AI17" s="10"/>
      <c r="AJ17" s="10"/>
    </row>
    <row r="18" spans="1:36" x14ac:dyDescent="0.2">
      <c r="A18" s="11" t="s">
        <v>21</v>
      </c>
      <c r="B18" s="11" t="s">
        <v>43</v>
      </c>
      <c r="C18" s="11">
        <v>0.52083333333333337</v>
      </c>
      <c r="D18" s="11">
        <v>0.54166666666666663</v>
      </c>
      <c r="E18" s="11">
        <f>טבלה1[[#This Row],[שקיעה]]-טבלה1[[#This Row],[מנחה ערב שבת]]</f>
        <v>0.69930555555555562</v>
      </c>
      <c r="F18" s="11">
        <f>טבלה1[[#This Row],[שקיעה]]+טבלה1[[#This Row],[מעריב ליל שבת]]</f>
        <v>0.73402777777777783</v>
      </c>
      <c r="G18" s="11">
        <f>טבלה1[[#This Row],[נץ3]]-טבלה1[[#This Row],[נץ2]]</f>
        <v>0.23680555555555555</v>
      </c>
      <c r="H18" s="13">
        <v>0.31597222222222221</v>
      </c>
      <c r="I18" s="11">
        <v>0.34722222222222227</v>
      </c>
      <c r="J18" s="29">
        <v>0.52083333333333337</v>
      </c>
      <c r="K18" s="11">
        <f>טבלה1[[#This Row],[שקיעה]]-טבלה1[[#This Row],[מנחה קודם זמן הדלקנ]]</f>
        <v>0.67847222222222225</v>
      </c>
      <c r="L18" s="13">
        <f>טבלה1[[#This Row],[שקיעה]]-טבלה1[[#This Row],[מנחה בזמן]]</f>
        <v>0.68541666666666667</v>
      </c>
      <c r="M18" s="11">
        <v>0.74861111111111101</v>
      </c>
      <c r="N18" s="11">
        <v>0.8125</v>
      </c>
      <c r="O18" s="11"/>
      <c r="P18" s="11"/>
      <c r="Q18" s="11"/>
      <c r="R18" s="11"/>
      <c r="S18" s="11"/>
      <c r="T18" s="12"/>
      <c r="U18" s="12">
        <v>2.7777777777777776E-2</v>
      </c>
      <c r="V18" s="12">
        <v>3.4722222222222224E-2</v>
      </c>
      <c r="W18" s="12">
        <v>7.6388888888888895E-2</v>
      </c>
      <c r="X18" s="12">
        <v>9.7222222222222224E-2</v>
      </c>
      <c r="Y18" s="11">
        <v>0.71319444444444446</v>
      </c>
      <c r="Z18" s="12">
        <v>0.27013888888888887</v>
      </c>
      <c r="AA18" s="12">
        <v>3.3333333333333333E-2</v>
      </c>
      <c r="AB18" s="12"/>
      <c r="AC18" s="12"/>
      <c r="AD18" s="12">
        <v>1.3888888888888888E-2</v>
      </c>
      <c r="AE18" s="12">
        <v>4.1666666666666664E-2</v>
      </c>
      <c r="AF18" s="12">
        <v>2.0833333333333332E-2</v>
      </c>
      <c r="AG18" s="10"/>
      <c r="AH18" s="10"/>
      <c r="AI18" s="10"/>
      <c r="AJ18" s="10"/>
    </row>
    <row r="19" spans="1:36" x14ac:dyDescent="0.2">
      <c r="A19" s="11" t="s">
        <v>22</v>
      </c>
      <c r="B19" s="11" t="s">
        <v>43</v>
      </c>
      <c r="C19" s="11">
        <v>0.52083333333333337</v>
      </c>
      <c r="D19" s="11">
        <v>0.54166666666666663</v>
      </c>
      <c r="E19" s="11">
        <f>טבלה1[[#This Row],[שקיעה]]-טבלה1[[#This Row],[מנחה ערב שבת]]</f>
        <v>0.70416666666666672</v>
      </c>
      <c r="F19" s="11">
        <f>טבלה1[[#This Row],[שקיעה]]+טבלה1[[#This Row],[מעריב ליל שבת]]</f>
        <v>0.73888888888888893</v>
      </c>
      <c r="G19" s="11">
        <f>טבלה1[[#This Row],[נץ3]]-טבלה1[[#This Row],[נץ2]]</f>
        <v>0.2326388888888889</v>
      </c>
      <c r="H19" s="13">
        <v>0.3125</v>
      </c>
      <c r="I19" s="11">
        <v>0.34722222222222227</v>
      </c>
      <c r="J19" s="29">
        <v>0.52083333333333337</v>
      </c>
      <c r="K19" s="11">
        <f>טבלה1[[#This Row],[שקיעה]]-טבלה1[[#This Row],[מנחה קודם זמן הדלקנ]]</f>
        <v>0.68333333333333335</v>
      </c>
      <c r="L19" s="13">
        <f>טבלה1[[#This Row],[שקיעה]]-טבלה1[[#This Row],[מנחה בזמן]]</f>
        <v>0.69027777777777777</v>
      </c>
      <c r="M19" s="11">
        <v>0.75208333333333333</v>
      </c>
      <c r="N19" s="11">
        <v>0.8125</v>
      </c>
      <c r="O19" s="11"/>
      <c r="P19" s="11"/>
      <c r="Q19" s="11"/>
      <c r="R19" s="11"/>
      <c r="S19" s="11"/>
      <c r="T19" s="12"/>
      <c r="U19" s="12">
        <v>2.7777777777777776E-2</v>
      </c>
      <c r="V19" s="12">
        <v>3.4722222222222224E-2</v>
      </c>
      <c r="W19" s="12">
        <v>7.6388888888888895E-2</v>
      </c>
      <c r="X19" s="12">
        <v>9.7222222222222224E-2</v>
      </c>
      <c r="Y19" s="11">
        <v>0.71805555555555556</v>
      </c>
      <c r="Z19" s="12">
        <v>0.26597222222222222</v>
      </c>
      <c r="AA19" s="12">
        <v>3.3333333333333333E-2</v>
      </c>
      <c r="AB19" s="12"/>
      <c r="AC19" s="12"/>
      <c r="AD19" s="12">
        <v>1.3888888888888888E-2</v>
      </c>
      <c r="AE19" s="12">
        <v>4.1666666666666664E-2</v>
      </c>
      <c r="AF19" s="12">
        <v>2.0833333333333332E-2</v>
      </c>
      <c r="AG19" s="10"/>
      <c r="AH19" s="10"/>
      <c r="AI19" s="10"/>
      <c r="AJ19" s="10"/>
    </row>
    <row r="20" spans="1:36" x14ac:dyDescent="0.2">
      <c r="A20" s="11" t="s">
        <v>23</v>
      </c>
      <c r="B20" s="11" t="s">
        <v>43</v>
      </c>
      <c r="C20" s="11">
        <v>0.52083333333333337</v>
      </c>
      <c r="D20" s="11">
        <v>0.54166666666666663</v>
      </c>
      <c r="E20" s="11">
        <f>טבלה1[[#This Row],[שקיעה]]-טבלה1[[#This Row],[מנחה ערב שבת]]</f>
        <v>0.70833333333333348</v>
      </c>
      <c r="F20" s="11">
        <f>טבלה1[[#This Row],[שקיעה]]+טבלה1[[#This Row],[מעריב ליל שבת]]</f>
        <v>0.74305555555555569</v>
      </c>
      <c r="G20" s="11">
        <f>טבלה1[[#This Row],[נץ3]]-טבלה1[[#This Row],[נץ2]]</f>
        <v>0.22708333333333336</v>
      </c>
      <c r="H20" s="13">
        <v>0.3125</v>
      </c>
      <c r="I20" s="11">
        <v>0.34375</v>
      </c>
      <c r="J20" s="29">
        <v>0.52083333333333337</v>
      </c>
      <c r="K20" s="11">
        <f>טבלה1[[#This Row],[שקיעה]]-טבלה1[[#This Row],[מנחה קודם זמן הדלקנ]]</f>
        <v>0.68750000000000011</v>
      </c>
      <c r="L20" s="13">
        <f>טבלה1[[#This Row],[שקיעה]]-טבלה1[[#This Row],[מנחה בזמן]]</f>
        <v>0.69444444444444453</v>
      </c>
      <c r="M20" s="11">
        <v>0.75624999999999998</v>
      </c>
      <c r="N20" s="11">
        <v>0.8125</v>
      </c>
      <c r="O20" s="11"/>
      <c r="P20" s="11"/>
      <c r="Q20" s="11"/>
      <c r="R20" s="11"/>
      <c r="S20" s="11"/>
      <c r="T20" s="12"/>
      <c r="U20" s="12">
        <v>2.7777777777777776E-2</v>
      </c>
      <c r="V20" s="12">
        <v>3.4722222222222224E-2</v>
      </c>
      <c r="W20" s="12">
        <v>7.6388888888888895E-2</v>
      </c>
      <c r="X20" s="12">
        <v>9.7222222222222224E-2</v>
      </c>
      <c r="Y20" s="11">
        <v>0.72222222222222232</v>
      </c>
      <c r="Z20" s="12">
        <v>0.26041666666666669</v>
      </c>
      <c r="AA20" s="12">
        <v>3.3333333333333333E-2</v>
      </c>
      <c r="AB20" s="12"/>
      <c r="AC20" s="12"/>
      <c r="AD20" s="12">
        <v>1.3888888888888888E-2</v>
      </c>
      <c r="AE20" s="12">
        <v>4.1666666666666664E-2</v>
      </c>
      <c r="AF20" s="12">
        <v>2.0833333333333332E-2</v>
      </c>
      <c r="AG20" s="10"/>
      <c r="AH20" s="10"/>
      <c r="AI20" s="10"/>
      <c r="AJ20" s="10"/>
    </row>
    <row r="21" spans="1:36" x14ac:dyDescent="0.2">
      <c r="A21" s="11" t="s">
        <v>24</v>
      </c>
      <c r="B21" s="11" t="s">
        <v>43</v>
      </c>
      <c r="C21" s="11">
        <v>0.52083333333333337</v>
      </c>
      <c r="D21" s="11">
        <v>0.54166666666666663</v>
      </c>
      <c r="E21" s="11">
        <f>טבלה1[[#This Row],[שקיעה]]-טבלה1[[#This Row],[מנחה ערב שבת]]</f>
        <v>0.71250000000000002</v>
      </c>
      <c r="F21" s="11">
        <f>טבלה1[[#This Row],[שקיעה]]+טבלה1[[#This Row],[מעריב ליל שבת]]</f>
        <v>0.74722222222222223</v>
      </c>
      <c r="G21" s="11">
        <f>טבלה1[[#This Row],[נץ3]]-טבלה1[[#This Row],[נץ2]]</f>
        <v>0.22222222222222227</v>
      </c>
      <c r="H21" s="13">
        <v>0.30902777777777779</v>
      </c>
      <c r="I21" s="11">
        <v>0.34027777777777773</v>
      </c>
      <c r="J21" s="29">
        <v>0.52083333333333337</v>
      </c>
      <c r="K21" s="11">
        <f>טבלה1[[#This Row],[שקיעה]]-טבלה1[[#This Row],[מנחה קודם זמן הדלקנ]]</f>
        <v>0.69166666666666665</v>
      </c>
      <c r="L21" s="13">
        <f>טבלה1[[#This Row],[שקיעה]]-טבלה1[[#This Row],[מנחה בזמן]]</f>
        <v>0.69861111111111107</v>
      </c>
      <c r="M21" s="11">
        <v>0.7597222222222223</v>
      </c>
      <c r="N21" s="11">
        <v>0.8125</v>
      </c>
      <c r="O21" s="11"/>
      <c r="P21" s="11"/>
      <c r="Q21" s="11"/>
      <c r="R21" s="11"/>
      <c r="S21" s="11"/>
      <c r="T21" s="12"/>
      <c r="U21" s="12">
        <v>2.7777777777777776E-2</v>
      </c>
      <c r="V21" s="12">
        <v>3.4722222222222224E-2</v>
      </c>
      <c r="W21" s="12">
        <v>7.6388888888888895E-2</v>
      </c>
      <c r="X21" s="12">
        <v>9.7222222222222224E-2</v>
      </c>
      <c r="Y21" s="11">
        <v>0.72638888888888886</v>
      </c>
      <c r="Z21" s="12">
        <v>0.25555555555555559</v>
      </c>
      <c r="AA21" s="12">
        <v>3.3333333333333333E-2</v>
      </c>
      <c r="AB21" s="12"/>
      <c r="AC21" s="12"/>
      <c r="AD21" s="12">
        <v>1.3888888888888888E-2</v>
      </c>
      <c r="AE21" s="12">
        <v>4.1666666666666664E-2</v>
      </c>
      <c r="AF21" s="12">
        <v>2.0833333333333332E-2</v>
      </c>
      <c r="AG21" s="10"/>
      <c r="AH21" s="10"/>
      <c r="AI21" s="10"/>
      <c r="AJ21" s="10"/>
    </row>
    <row r="22" spans="1:36" x14ac:dyDescent="0.2">
      <c r="A22" s="11" t="s">
        <v>25</v>
      </c>
      <c r="B22" s="11" t="s">
        <v>43</v>
      </c>
      <c r="C22" s="11">
        <v>0.52083333333333337</v>
      </c>
      <c r="D22" s="11">
        <v>0.54166666666666663</v>
      </c>
      <c r="E22" s="11">
        <f>טבלה1[[#This Row],[שקיעה]]-טבלה1[[#This Row],[מנחה ערב שבת]]</f>
        <v>0.71666666666666679</v>
      </c>
      <c r="F22" s="11">
        <f>טבלה1[[#This Row],[שקיעה]]+טבלה1[[#This Row],[מעריב ליל שבת]]</f>
        <v>0.75138888888888899</v>
      </c>
      <c r="G22" s="11">
        <f>טבלה1[[#This Row],[נץ3]]-טבלה1[[#This Row],[נץ2]]</f>
        <v>0.21666666666666667</v>
      </c>
      <c r="H22" s="13">
        <v>0.30555555555555552</v>
      </c>
      <c r="I22" s="11">
        <v>0.33680555555555558</v>
      </c>
      <c r="J22" s="29">
        <v>0.52083333333333337</v>
      </c>
      <c r="K22" s="11">
        <f>טבלה1[[#This Row],[שקיעה]]-טבלה1[[#This Row],[מנחה קודם זמן הדלקנ]]</f>
        <v>0.69583333333333341</v>
      </c>
      <c r="L22" s="13">
        <f>טבלה1[[#This Row],[שקיעה]]-טבלה1[[#This Row],[מנחה בזמן]]</f>
        <v>0.70277777777777783</v>
      </c>
      <c r="M22" s="11">
        <v>0.7631944444444444</v>
      </c>
      <c r="N22" s="11">
        <v>0.8125</v>
      </c>
      <c r="O22" s="11"/>
      <c r="P22" s="11"/>
      <c r="Q22" s="11"/>
      <c r="R22" s="11"/>
      <c r="S22" s="11"/>
      <c r="T22" s="12"/>
      <c r="U22" s="12">
        <v>2.7777777777777776E-2</v>
      </c>
      <c r="V22" s="12">
        <v>3.4722222222222224E-2</v>
      </c>
      <c r="W22" s="12">
        <v>7.6388888888888895E-2</v>
      </c>
      <c r="X22" s="12">
        <v>9.7222222222222224E-2</v>
      </c>
      <c r="Y22" s="11">
        <v>0.73055555555555562</v>
      </c>
      <c r="Z22" s="12">
        <v>0.25</v>
      </c>
      <c r="AA22" s="12">
        <v>3.3333333333333333E-2</v>
      </c>
      <c r="AB22" s="12"/>
      <c r="AC22" s="12"/>
      <c r="AD22" s="12">
        <v>1.3888888888888888E-2</v>
      </c>
      <c r="AE22" s="12">
        <v>4.1666666666666664E-2</v>
      </c>
      <c r="AF22" s="12">
        <v>2.0833333333333332E-2</v>
      </c>
      <c r="AG22" s="10"/>
      <c r="AH22" s="10"/>
      <c r="AI22" s="10"/>
      <c r="AJ22" s="10"/>
    </row>
    <row r="23" spans="1:36" x14ac:dyDescent="0.2">
      <c r="A23" s="11" t="s">
        <v>34</v>
      </c>
      <c r="B23" s="11" t="s">
        <v>43</v>
      </c>
      <c r="C23" s="11">
        <v>0.52083333333333337</v>
      </c>
      <c r="D23" s="11">
        <v>0.54166666666666663</v>
      </c>
      <c r="E23" s="11">
        <f>טבלה1[[#This Row],[שקיעה]]-טבלה1[[#This Row],[מנחה ערב שבת]]</f>
        <v>0.72083333333333333</v>
      </c>
      <c r="F23" s="11">
        <f>טבלה1[[#This Row],[שקיעה]]+טבלה1[[#This Row],[מעריב ליל שבת]]</f>
        <v>0.75555555555555554</v>
      </c>
      <c r="G23" s="11">
        <f>טבלה1[[#This Row],[נץ3]]-טבלה1[[#This Row],[נץ2]]</f>
        <v>0.21041666666666667</v>
      </c>
      <c r="H23" s="13">
        <v>0.30555555555555552</v>
      </c>
      <c r="I23" s="11">
        <v>0.33333333333333331</v>
      </c>
      <c r="J23" s="29">
        <v>0.52083333333333337</v>
      </c>
      <c r="K23" s="11">
        <f>טבלה1[[#This Row],[שקיעה]]-טבלה1[[#This Row],[מנחה קודם זמן הדלקנ]]</f>
        <v>0.7</v>
      </c>
      <c r="L23" s="13">
        <f>טבלה1[[#This Row],[שקיעה]]-טבלה1[[#This Row],[מנחה בזמן]]</f>
        <v>0.70694444444444438</v>
      </c>
      <c r="M23" s="11">
        <v>0.76666666666666661</v>
      </c>
      <c r="N23" s="11">
        <v>0.8125</v>
      </c>
      <c r="O23" s="11"/>
      <c r="P23" s="11"/>
      <c r="Q23" s="11"/>
      <c r="R23" s="11"/>
      <c r="S23" s="11"/>
      <c r="T23" s="12"/>
      <c r="U23" s="12">
        <v>2.7777777777777776E-2</v>
      </c>
      <c r="V23" s="12">
        <v>3.4722222222222224E-2</v>
      </c>
      <c r="W23" s="12">
        <v>7.6388888888888895E-2</v>
      </c>
      <c r="X23" s="12">
        <v>0.13888888888888901</v>
      </c>
      <c r="Y23" s="11">
        <v>0.73472222222222217</v>
      </c>
      <c r="Z23" s="12">
        <v>0.24374999999999999</v>
      </c>
      <c r="AA23" s="12">
        <v>3.3333333333333333E-2</v>
      </c>
      <c r="AB23" s="12"/>
      <c r="AC23" s="12"/>
      <c r="AD23" s="12">
        <v>1.3888888888888888E-2</v>
      </c>
      <c r="AE23" s="12">
        <v>4.1666666666666664E-2</v>
      </c>
      <c r="AF23" s="12">
        <v>2.0833333333333332E-2</v>
      </c>
      <c r="AG23" s="10"/>
      <c r="AH23" s="10"/>
      <c r="AI23" s="10"/>
      <c r="AJ23" s="10"/>
    </row>
    <row r="24" spans="1:36" x14ac:dyDescent="0.2">
      <c r="A24" s="11" t="s">
        <v>67</v>
      </c>
      <c r="B24" s="11" t="s">
        <v>43</v>
      </c>
      <c r="C24" s="11">
        <v>0.52083333333333337</v>
      </c>
      <c r="D24" s="11">
        <v>0.54166666666666663</v>
      </c>
      <c r="E24" s="11">
        <f>טבלה1[[#This Row],[שקיעה]]-טבלה1[[#This Row],[מנחה ערב שבת]]</f>
        <v>0.72430555555555565</v>
      </c>
      <c r="F24" s="11">
        <f>טבלה1[[#This Row],[שקיעה]]+טבלה1[[#This Row],[מעריב ליל שבת]]</f>
        <v>0.75902777777777786</v>
      </c>
      <c r="G24" s="11">
        <f>טבלה1[[#This Row],[נץ3]]-טבלה1[[#This Row],[נץ2]]</f>
        <v>0.20416666666666669</v>
      </c>
      <c r="H24" s="13">
        <v>0.30208333333333331</v>
      </c>
      <c r="I24" s="11">
        <v>0.3298611111111111</v>
      </c>
      <c r="J24" s="29">
        <v>0.52083333333333337</v>
      </c>
      <c r="K24" s="11">
        <f>טבלה1[[#This Row],[שקיעה]]-טבלה1[[#This Row],[מנחה קודם זמן הדלקנ]]</f>
        <v>0.70347222222222228</v>
      </c>
      <c r="L24" s="13">
        <f>טבלה1[[#This Row],[שקיעה]]-טבלה1[[#This Row],[מנחה בזמן]]</f>
        <v>0.7104166666666667</v>
      </c>
      <c r="M24" s="11">
        <v>0.77013888888888893</v>
      </c>
      <c r="N24" s="11">
        <v>0.8125</v>
      </c>
      <c r="O24" s="11"/>
      <c r="P24" s="11"/>
      <c r="Q24" s="11"/>
      <c r="R24" s="11"/>
      <c r="S24" s="11"/>
      <c r="T24" s="12"/>
      <c r="U24" s="12">
        <v>2.7777777777777776E-2</v>
      </c>
      <c r="V24" s="12">
        <v>3.4722222222222224E-2</v>
      </c>
      <c r="W24" s="12">
        <v>7.6388888888888895E-2</v>
      </c>
      <c r="X24" s="12">
        <v>0.180555555555556</v>
      </c>
      <c r="Y24" s="11">
        <v>0.73819444444444449</v>
      </c>
      <c r="Z24" s="12">
        <v>0.23750000000000002</v>
      </c>
      <c r="AA24" s="12">
        <v>3.3333333333333333E-2</v>
      </c>
      <c r="AB24" s="12"/>
      <c r="AC24" s="12"/>
      <c r="AD24" s="12">
        <v>1.3888888888888888E-2</v>
      </c>
      <c r="AE24" s="12">
        <v>4.1666666666666664E-2</v>
      </c>
      <c r="AF24" s="12">
        <v>2.0833333333333332E-2</v>
      </c>
      <c r="AG24" s="10"/>
      <c r="AH24" s="10"/>
      <c r="AI24" s="10"/>
      <c r="AJ24" s="10"/>
    </row>
    <row r="25" spans="1:36" x14ac:dyDescent="0.2">
      <c r="A25" s="11" t="s">
        <v>63</v>
      </c>
      <c r="B25" s="11" t="s">
        <v>43</v>
      </c>
      <c r="C25" s="11"/>
      <c r="D25" s="11">
        <v>0.5625</v>
      </c>
      <c r="E25" s="11">
        <f>טבלה1[[#This Row],[שקיעה]]-טבלה1[[#This Row],[מנחה ערב שבת]]</f>
        <v>0.72777777777777786</v>
      </c>
      <c r="F25" s="11">
        <f>טבלה1[[#This Row],[שקיעה]]+טבלה1[[#This Row],[מעריב ליל שבת]]</f>
        <v>0.76250000000000007</v>
      </c>
      <c r="G25" s="11">
        <f>טבלה1[[#This Row],[נץ3]]-טבלה1[[#This Row],[נץ2]]</f>
        <v>0.23958333333333331</v>
      </c>
      <c r="H25" s="13">
        <v>0.32291666666666669</v>
      </c>
      <c r="I25" s="11">
        <v>0.35416666666666669</v>
      </c>
      <c r="J25" s="29">
        <v>0.52083333333333337</v>
      </c>
      <c r="K25" s="11">
        <f>טבלה1[[#This Row],[שקיעה]]-טבלה1[[#This Row],[מנחה קודם זמן הדלקנ]]</f>
        <v>0.70694444444444449</v>
      </c>
      <c r="L25" s="13">
        <f>טבלה1[[#This Row],[שקיעה]]-טבלה1[[#This Row],[מנחה בזמן]]</f>
        <v>0.71388888888888891</v>
      </c>
      <c r="M25" s="11">
        <v>0.81527777777777777</v>
      </c>
      <c r="N25" s="11">
        <v>0.75</v>
      </c>
      <c r="O25" s="11"/>
      <c r="P25" s="11"/>
      <c r="Q25" s="11"/>
      <c r="R25" s="11"/>
      <c r="S25" s="11"/>
      <c r="T25" s="12"/>
      <c r="U25" s="12">
        <v>2.7777777777777776E-2</v>
      </c>
      <c r="V25" s="12">
        <v>3.4722222222222224E-2</v>
      </c>
      <c r="W25" s="12">
        <v>7.6388888888888895E-2</v>
      </c>
      <c r="X25" s="12">
        <v>0.22222222222222199</v>
      </c>
      <c r="Y25" s="11">
        <v>0.7416666666666667</v>
      </c>
      <c r="Z25" s="12">
        <v>0.27291666666666664</v>
      </c>
      <c r="AA25" s="12">
        <v>3.3333333333333333E-2</v>
      </c>
      <c r="AB25" s="12"/>
      <c r="AC25" s="12"/>
      <c r="AD25" s="12">
        <v>1.3888888888888888E-2</v>
      </c>
      <c r="AE25" s="12">
        <v>4.1666666666666664E-2</v>
      </c>
      <c r="AF25" s="12">
        <v>2.0833333333333332E-2</v>
      </c>
      <c r="AG25" s="10"/>
      <c r="AH25" s="10"/>
      <c r="AI25" s="10"/>
      <c r="AJ25" s="10"/>
    </row>
    <row r="26" spans="1:36" x14ac:dyDescent="0.2">
      <c r="A26" s="11" t="s">
        <v>60</v>
      </c>
      <c r="B26" s="11" t="s">
        <v>43</v>
      </c>
      <c r="C26" s="11"/>
      <c r="D26" s="11">
        <v>0.5625</v>
      </c>
      <c r="E26" s="11">
        <f>טבלה1[[#This Row],[שקיעה]]-טבלה1[[#This Row],[מנחה ערב שבת]]</f>
        <v>0.73124999999999996</v>
      </c>
      <c r="F26" s="11">
        <f>טבלה1[[#This Row],[שקיעה]]+טבלה1[[#This Row],[מעריב ליל שבת]]</f>
        <v>0.76597222222222217</v>
      </c>
      <c r="G26" s="11">
        <f>טבלה1[[#This Row],[נץ3]]-טבלה1[[#This Row],[נץ2]]</f>
        <v>0.23402777777777778</v>
      </c>
      <c r="H26" s="13">
        <v>0.32291666666666669</v>
      </c>
      <c r="I26" s="11">
        <v>0.35416666666666669</v>
      </c>
      <c r="J26" s="29">
        <v>0.52083333333333337</v>
      </c>
      <c r="K26" s="11">
        <f>טבלה1[[#This Row],[שקיעה]]-טבלה1[[#This Row],[מנחה קודם זמן הדלקנ]]</f>
        <v>0.71041666666666659</v>
      </c>
      <c r="L26" s="13">
        <f>טבלה1[[#This Row],[שקיעה]]-טבלה1[[#This Row],[מנחה בזמן]]</f>
        <v>0.71736111111111101</v>
      </c>
      <c r="M26" s="11">
        <v>0.81874999999999998</v>
      </c>
      <c r="N26" s="11">
        <v>0.76041666666666663</v>
      </c>
      <c r="O26" s="11"/>
      <c r="P26" s="11"/>
      <c r="Q26" s="11"/>
      <c r="R26" s="11"/>
      <c r="S26" s="11"/>
      <c r="T26" s="12"/>
      <c r="U26" s="12">
        <v>2.7777777777777776E-2</v>
      </c>
      <c r="V26" s="12">
        <v>3.4722222222222224E-2</v>
      </c>
      <c r="W26" s="12">
        <v>7.6388888888888895E-2</v>
      </c>
      <c r="X26" s="12">
        <v>9.7222222222222224E-2</v>
      </c>
      <c r="Y26" s="11">
        <v>0.7451388888888888</v>
      </c>
      <c r="Z26" s="12">
        <v>0.2673611111111111</v>
      </c>
      <c r="AA26" s="12">
        <v>3.3333333333333333E-2</v>
      </c>
      <c r="AB26" s="12"/>
      <c r="AC26" s="12"/>
      <c r="AD26" s="12">
        <v>1.3888888888888888E-2</v>
      </c>
      <c r="AE26" s="12">
        <v>4.1666666666666664E-2</v>
      </c>
      <c r="AF26" s="12">
        <v>2.0833333333333332E-2</v>
      </c>
      <c r="AG26" s="10"/>
      <c r="AH26" s="10"/>
      <c r="AI26" s="10"/>
      <c r="AJ26" s="10"/>
    </row>
    <row r="27" spans="1:36" x14ac:dyDescent="0.2">
      <c r="A27" s="11" t="s">
        <v>81</v>
      </c>
      <c r="B27" s="11"/>
      <c r="C27" s="11"/>
      <c r="D27" s="11"/>
      <c r="E27" s="11">
        <f>טבלה1[[#This Row],[שקיעה]]-טבלה1[[#This Row],[מנחה ערב שבת]]</f>
        <v>0.77569444444444446</v>
      </c>
      <c r="F27" s="11">
        <f>טבלה1[[#This Row],[שקיעה]]+טבלה1[[#This Row],[מעריב ליל שבת]]</f>
        <v>0.81041666666666667</v>
      </c>
      <c r="G27" s="11">
        <f>טבלה1[[#This Row],[נץ3]]-טבלה1[[#This Row],[נץ2]]</f>
        <v>0.20416666666666672</v>
      </c>
      <c r="H27" s="13"/>
      <c r="I27" s="11"/>
      <c r="J27" s="29">
        <v>0.55555555555555558</v>
      </c>
      <c r="K27" s="11">
        <f>טבלה1[[#This Row],[שקיעה]]-טבלה1[[#This Row],[מנחה קודם זמן הדלקנ]]</f>
        <v>0.7548611111111112</v>
      </c>
      <c r="L27" s="13">
        <f>טבלה1[[#This Row],[שקיעה]]-טבלה1[[#This Row],[מנחה בזמן]]</f>
        <v>0.76180555555555562</v>
      </c>
      <c r="M27" s="11"/>
      <c r="N27" s="11">
        <f>טבלה1[[#This Row],[ב''  ]]-טבלה1[[#This Row],[עמודה1]]</f>
        <v>0.71319444444444446</v>
      </c>
      <c r="O27" s="11"/>
      <c r="P27" s="11"/>
      <c r="Q27" s="11"/>
      <c r="R27" s="11"/>
      <c r="S27" s="11"/>
      <c r="T27" s="12"/>
      <c r="U27" s="12">
        <v>2.7777777777777801E-2</v>
      </c>
      <c r="V27" s="12">
        <v>3.4722222222222203E-2</v>
      </c>
      <c r="W27" s="12">
        <v>7.6388888888888895E-2</v>
      </c>
      <c r="X27" s="12">
        <v>0.180555555555556</v>
      </c>
      <c r="Y27" s="11">
        <v>0.78958333333333341</v>
      </c>
      <c r="Z27" s="12">
        <v>0.23750000000000002</v>
      </c>
      <c r="AA27" s="12">
        <v>3.3333333333333298E-2</v>
      </c>
      <c r="AB27" s="12"/>
      <c r="AC27" s="12"/>
      <c r="AD27" s="12">
        <v>1.38888888888889E-2</v>
      </c>
      <c r="AE27" s="12">
        <v>4.1666666666666699E-2</v>
      </c>
      <c r="AF27" s="12">
        <v>2.0833333333333301E-2</v>
      </c>
      <c r="AG27" s="10"/>
      <c r="AH27" s="10"/>
      <c r="AI27" s="10"/>
      <c r="AJ27" s="10"/>
    </row>
    <row r="28" spans="1:36" x14ac:dyDescent="0.2">
      <c r="A28" s="11" t="s">
        <v>82</v>
      </c>
      <c r="B28" s="11"/>
      <c r="C28" s="11"/>
      <c r="D28" s="11"/>
      <c r="E28" s="11">
        <f>טבלה1[[#This Row],[שקיעה]]-טבלה1[[#This Row],[מנחה ערב שבת]]</f>
        <v>0.77916666666666667</v>
      </c>
      <c r="F28" s="11">
        <f>טבלה1[[#This Row],[שקיעה]]+טבלה1[[#This Row],[מעריב ליל שבת]]</f>
        <v>0.81388888888888888</v>
      </c>
      <c r="G28" s="11">
        <f>טבלה1[[#This Row],[נץ3]]-טבלה1[[#This Row],[נץ2]]</f>
        <v>0.23958333333333334</v>
      </c>
      <c r="H28" s="13"/>
      <c r="I28" s="11"/>
      <c r="J28" s="29">
        <v>0.55555555555555558</v>
      </c>
      <c r="K28" s="11">
        <f>טבלה1[[#This Row],[שקיעה]]-טבלה1[[#This Row],[מנחה קודם זמן הדלקנ]]</f>
        <v>0.75833333333333341</v>
      </c>
      <c r="L28" s="13">
        <f>טבלה1[[#This Row],[שקיעה]]-טבלה1[[#This Row],[מנחה בזמן]]</f>
        <v>0.76527777777777783</v>
      </c>
      <c r="M28" s="11"/>
      <c r="N28" s="11">
        <f>טבלה1[[#This Row],[ב''  ]]-טבלה1[[#This Row],[עמודה1]]</f>
        <v>0.71666666666666667</v>
      </c>
      <c r="O28" s="11"/>
      <c r="P28" s="11"/>
      <c r="Q28" s="11"/>
      <c r="R28" s="11"/>
      <c r="S28" s="11"/>
      <c r="T28" s="12"/>
      <c r="U28" s="12">
        <v>2.7777777777777801E-2</v>
      </c>
      <c r="V28" s="12">
        <v>3.4722222222222203E-2</v>
      </c>
      <c r="W28" s="12">
        <v>7.6388888888888895E-2</v>
      </c>
      <c r="X28" s="12">
        <v>0.22222222222222199</v>
      </c>
      <c r="Y28" s="11">
        <v>0.79305555555555562</v>
      </c>
      <c r="Z28" s="12">
        <v>0.27291666666666664</v>
      </c>
      <c r="AA28" s="12">
        <v>3.3333333333333298E-2</v>
      </c>
      <c r="AB28" s="12"/>
      <c r="AC28" s="12"/>
      <c r="AD28" s="12">
        <v>1.38888888888889E-2</v>
      </c>
      <c r="AE28" s="12">
        <v>4.1666666666666699E-2</v>
      </c>
      <c r="AF28" s="12">
        <v>2.0833333333333301E-2</v>
      </c>
      <c r="AG28" s="10"/>
      <c r="AH28" s="10"/>
      <c r="AI28" s="10"/>
      <c r="AJ28" s="10"/>
    </row>
    <row r="29" spans="1:36" x14ac:dyDescent="0.2">
      <c r="A29" s="11" t="s">
        <v>83</v>
      </c>
      <c r="B29" s="11"/>
      <c r="C29" s="11"/>
      <c r="D29" s="11"/>
      <c r="E29" s="11">
        <f>טבלה1[[#This Row],[שקיעה]]-טבלה1[[#This Row],[מנחה ערב שבת]]</f>
        <v>0.78263888888888877</v>
      </c>
      <c r="F29" s="11">
        <f>טבלה1[[#This Row],[שקיעה]]+טבלה1[[#This Row],[מעריב ליל שבת]]</f>
        <v>0.81736111111111098</v>
      </c>
      <c r="G29" s="11">
        <f>טבלה1[[#This Row],[נץ3]]-טבלה1[[#This Row],[נץ2]]</f>
        <v>0.23402777777777781</v>
      </c>
      <c r="H29" s="13"/>
      <c r="I29" s="11"/>
      <c r="J29" s="29">
        <v>0.55555555555555558</v>
      </c>
      <c r="K29" s="11">
        <f>טבלה1[[#This Row],[שקיעה]]-טבלה1[[#This Row],[מנחה קודם זמן הדלקנ]]</f>
        <v>0.76180555555555551</v>
      </c>
      <c r="L29" s="13">
        <f>טבלה1[[#This Row],[שקיעה]]-טבלה1[[#This Row],[מנחה בזמן]]</f>
        <v>0.76874999999999993</v>
      </c>
      <c r="M29" s="11"/>
      <c r="N29" s="11">
        <f>טבלה1[[#This Row],[ב''  ]]-טבלה1[[#This Row],[עמודה1]]</f>
        <v>0.72013888888888877</v>
      </c>
      <c r="O29" s="11"/>
      <c r="P29" s="11"/>
      <c r="Q29" s="11"/>
      <c r="R29" s="11"/>
      <c r="S29" s="11"/>
      <c r="T29" s="12"/>
      <c r="U29" s="12">
        <v>2.7777777777777801E-2</v>
      </c>
      <c r="V29" s="12">
        <v>3.4722222222222203E-2</v>
      </c>
      <c r="W29" s="12">
        <v>7.6388888888888895E-2</v>
      </c>
      <c r="X29" s="12">
        <v>9.7222222222222224E-2</v>
      </c>
      <c r="Y29" s="11">
        <v>0.79652777777777772</v>
      </c>
      <c r="Z29" s="12">
        <v>0.2673611111111111</v>
      </c>
      <c r="AA29" s="12">
        <v>3.3333333333333298E-2</v>
      </c>
      <c r="AB29" s="12"/>
      <c r="AC29" s="12"/>
      <c r="AD29" s="12">
        <v>1.38888888888889E-2</v>
      </c>
      <c r="AE29" s="12">
        <v>4.1666666666666699E-2</v>
      </c>
      <c r="AF29" s="12">
        <v>2.0833333333333301E-2</v>
      </c>
      <c r="AG29" s="10"/>
      <c r="AH29" s="10"/>
      <c r="AI29" s="10"/>
      <c r="AJ29" s="10"/>
    </row>
    <row r="30" spans="1:36" x14ac:dyDescent="0.2">
      <c r="A30" s="11" t="s">
        <v>84</v>
      </c>
      <c r="B30" s="11"/>
      <c r="C30" s="11"/>
      <c r="D30" s="11"/>
      <c r="E30" s="11">
        <f>טבלה1[[#This Row],[שקיעה]]-טבלה1[[#This Row],[מנחה ערב שבת]]</f>
        <v>0.78611111111111109</v>
      </c>
      <c r="F30" s="11">
        <f>טבלה1[[#This Row],[שקיעה]]+טבלה1[[#This Row],[מעריב ליל שבת]]</f>
        <v>0.8208333333333333</v>
      </c>
      <c r="G30" s="11">
        <f>טבלה1[[#This Row],[נץ3]]-טבלה1[[#This Row],[נץ2]]</f>
        <v>0.20416666666666672</v>
      </c>
      <c r="H30" s="13"/>
      <c r="I30" s="11"/>
      <c r="J30" s="29">
        <v>0.55555555555555558</v>
      </c>
      <c r="K30" s="11">
        <f>טבלה1[[#This Row],[שקיעה]]-טבלה1[[#This Row],[מנחה קודם זמן הדלקנ]]</f>
        <v>0.76527777777777783</v>
      </c>
      <c r="L30" s="13">
        <f>טבלה1[[#This Row],[שקיעה]]-טבלה1[[#This Row],[מנחה בזמן]]</f>
        <v>0.77222222222222225</v>
      </c>
      <c r="M30" s="11"/>
      <c r="N30" s="11">
        <f>טבלה1[[#This Row],[ב''  ]]-טבלה1[[#This Row],[עמודה1]]</f>
        <v>0.72361111111111109</v>
      </c>
      <c r="O30" s="11"/>
      <c r="P30" s="11"/>
      <c r="Q30" s="11"/>
      <c r="R30" s="11"/>
      <c r="S30" s="11"/>
      <c r="T30" s="12"/>
      <c r="U30" s="12">
        <v>2.7777777777777801E-2</v>
      </c>
      <c r="V30" s="12">
        <v>3.4722222222222203E-2</v>
      </c>
      <c r="W30" s="12">
        <v>7.6388888888888895E-2</v>
      </c>
      <c r="X30" s="12">
        <v>0.180555555555556</v>
      </c>
      <c r="Y30" s="11">
        <v>0.8</v>
      </c>
      <c r="Z30" s="12">
        <v>0.23750000000000002</v>
      </c>
      <c r="AA30" s="12">
        <v>3.3333333333333298E-2</v>
      </c>
      <c r="AB30" s="12"/>
      <c r="AC30" s="12"/>
      <c r="AD30" s="12">
        <v>1.38888888888889E-2</v>
      </c>
      <c r="AE30" s="12">
        <v>4.1666666666666699E-2</v>
      </c>
      <c r="AF30" s="12">
        <v>2.0833333333333301E-2</v>
      </c>
      <c r="AG30" s="10"/>
      <c r="AH30" s="10"/>
      <c r="AI30" s="10"/>
      <c r="AJ30" s="10"/>
    </row>
    <row r="31" spans="1:36" x14ac:dyDescent="0.2">
      <c r="A31" s="11" t="s">
        <v>78</v>
      </c>
      <c r="B31" s="11"/>
      <c r="C31" s="11"/>
      <c r="D31" s="11"/>
      <c r="E31" s="11">
        <f>טבלה1[[#This Row],[שקיעה]]-טבלה1[[#This Row],[מנחה ערב שבת]]</f>
        <v>0</v>
      </c>
      <c r="F31" s="11">
        <f>טבלה1[[#This Row],[שקיעה]]+טבלה1[[#This Row],[מעריב ליל שבת]]</f>
        <v>0</v>
      </c>
      <c r="G31" s="11">
        <f>טבלה1[[#This Row],[נץ3]]-טבלה1[[#This Row],[נץ2]]</f>
        <v>0</v>
      </c>
      <c r="H31" s="13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2"/>
      <c r="U31" s="12"/>
      <c r="V31" s="12"/>
      <c r="W31" s="12"/>
      <c r="X31" s="12"/>
      <c r="Y31" s="12">
        <f t="shared" ref="Y3:Y32" si="0">Z31+AA31</f>
        <v>0</v>
      </c>
      <c r="Z31" s="12"/>
      <c r="AA31" s="12"/>
      <c r="AB31" s="12"/>
      <c r="AC31" s="12"/>
      <c r="AD31" s="12"/>
      <c r="AE31" s="12"/>
      <c r="AF31" s="12"/>
      <c r="AG31" s="10"/>
      <c r="AH31" s="10"/>
      <c r="AI31" s="10"/>
      <c r="AJ31" s="10"/>
    </row>
    <row r="32" spans="1:36" x14ac:dyDescent="0.2">
      <c r="A32" s="11" t="s">
        <v>79</v>
      </c>
      <c r="B32" s="11"/>
      <c r="C32" s="11"/>
      <c r="D32" s="11"/>
      <c r="E32" s="11">
        <f>טבלה1[[#This Row],[שקיעה]]-טבלה1[[#This Row],[מנחה ערב שבת]]</f>
        <v>0</v>
      </c>
      <c r="F32" s="11">
        <f>טבלה1[[#This Row],[שקיעה]]+טבלה1[[#This Row],[מעריב ליל שבת]]</f>
        <v>0</v>
      </c>
      <c r="G32" s="11">
        <f>טבלה1[[#This Row],[נץ3]]-טבלה1[[#This Row],[נץ2]]</f>
        <v>0</v>
      </c>
      <c r="H32" s="13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2"/>
      <c r="U32" s="12"/>
      <c r="V32" s="12"/>
      <c r="W32" s="12"/>
      <c r="X32" s="12"/>
      <c r="Y32" s="12">
        <f t="shared" si="0"/>
        <v>0</v>
      </c>
      <c r="Z32" s="12"/>
      <c r="AA32" s="12"/>
      <c r="AB32" s="12"/>
      <c r="AC32" s="12"/>
      <c r="AD32" s="12"/>
      <c r="AE32" s="12"/>
      <c r="AF32" s="12"/>
      <c r="AG32" s="10"/>
      <c r="AH32" s="10"/>
      <c r="AI32" s="10"/>
      <c r="AJ32" s="10"/>
    </row>
    <row r="33" spans="22:36" x14ac:dyDescent="0.2">
      <c r="AG33" s="10"/>
      <c r="AH33" s="10"/>
      <c r="AI33" s="10"/>
      <c r="AJ33" s="10"/>
    </row>
    <row r="34" spans="22:36" x14ac:dyDescent="0.2">
      <c r="AG34" s="10"/>
      <c r="AH34" s="10"/>
      <c r="AI34" s="10"/>
      <c r="AJ34" s="10"/>
    </row>
    <row r="35" spans="22:36" x14ac:dyDescent="0.2">
      <c r="AG35" s="10"/>
      <c r="AH35" s="10"/>
      <c r="AI35" s="10"/>
      <c r="AJ35" s="10"/>
    </row>
    <row r="36" spans="22:36" x14ac:dyDescent="0.2">
      <c r="V36" s="11">
        <f>W36+X36</f>
        <v>0.76180555555555562</v>
      </c>
      <c r="W36" s="27">
        <v>0.73402777777777783</v>
      </c>
      <c r="X36" s="26">
        <v>2.7777777777777776E-2</v>
      </c>
      <c r="AG36" s="10"/>
      <c r="AH36" s="10"/>
      <c r="AI36" s="10"/>
      <c r="AJ36" s="10"/>
    </row>
    <row r="37" spans="22:36" x14ac:dyDescent="0.2">
      <c r="V37" s="11">
        <f t="shared" ref="V37:V63" si="1">W37+X37</f>
        <v>0.75625000000000009</v>
      </c>
      <c r="W37" s="27">
        <v>0.7284722222222223</v>
      </c>
      <c r="X37" s="26">
        <v>2.7777777777777776E-2</v>
      </c>
    </row>
    <row r="38" spans="22:36" x14ac:dyDescent="0.2">
      <c r="V38" s="11">
        <f t="shared" si="1"/>
        <v>0.75069444444444455</v>
      </c>
      <c r="W38" s="27">
        <v>0.72291666666666676</v>
      </c>
      <c r="X38" s="26">
        <v>2.7777777777777776E-2</v>
      </c>
    </row>
    <row r="39" spans="22:36" x14ac:dyDescent="0.2">
      <c r="V39" s="11">
        <f t="shared" si="1"/>
        <v>0.70486111111111116</v>
      </c>
      <c r="W39" s="27">
        <v>0.67708333333333337</v>
      </c>
      <c r="X39" s="26">
        <v>2.7777777777777776E-2</v>
      </c>
    </row>
    <row r="40" spans="22:36" x14ac:dyDescent="0.2">
      <c r="V40" s="11">
        <f t="shared" si="1"/>
        <v>0.7006944444444444</v>
      </c>
      <c r="W40" s="27">
        <v>0.67291666666666661</v>
      </c>
      <c r="X40" s="26">
        <v>2.7777777777777776E-2</v>
      </c>
    </row>
    <row r="41" spans="22:36" x14ac:dyDescent="0.2">
      <c r="V41" s="11">
        <f t="shared" si="1"/>
        <v>0.69722222222222219</v>
      </c>
      <c r="W41" s="27">
        <v>0.6694444444444444</v>
      </c>
      <c r="X41" s="26">
        <v>2.7777777777777776E-2</v>
      </c>
    </row>
    <row r="42" spans="22:36" x14ac:dyDescent="0.2">
      <c r="V42" s="11">
        <f t="shared" si="1"/>
        <v>0.69513888888888886</v>
      </c>
      <c r="W42" s="27">
        <v>0.66736111111111107</v>
      </c>
      <c r="X42" s="26">
        <v>2.7777777777777776E-2</v>
      </c>
    </row>
    <row r="43" spans="22:36" x14ac:dyDescent="0.2">
      <c r="V43" s="11">
        <f t="shared" si="1"/>
        <v>0.69374999999999998</v>
      </c>
      <c r="W43" s="27">
        <v>0.66597222222222219</v>
      </c>
      <c r="X43" s="26">
        <v>2.7777777777777776E-2</v>
      </c>
    </row>
    <row r="44" spans="22:36" x14ac:dyDescent="0.2">
      <c r="V44" s="11">
        <f t="shared" si="1"/>
        <v>0.69305555555555554</v>
      </c>
      <c r="W44" s="27">
        <v>0.66527777777777775</v>
      </c>
      <c r="X44" s="26">
        <v>2.7777777777777776E-2</v>
      </c>
    </row>
    <row r="45" spans="22:36" x14ac:dyDescent="0.2">
      <c r="V45" s="11">
        <f t="shared" si="1"/>
        <v>0.69374999999999998</v>
      </c>
      <c r="W45" s="27">
        <v>0.66597222222222219</v>
      </c>
      <c r="X45" s="26">
        <v>2.7777777777777776E-2</v>
      </c>
    </row>
    <row r="46" spans="22:36" x14ac:dyDescent="0.2">
      <c r="V46" s="11">
        <f t="shared" si="1"/>
        <v>0.69583333333333341</v>
      </c>
      <c r="W46" s="27">
        <v>0.66805555555555562</v>
      </c>
      <c r="X46" s="26">
        <v>2.7777777777777776E-2</v>
      </c>
    </row>
    <row r="47" spans="22:36" x14ac:dyDescent="0.2">
      <c r="V47" s="11">
        <f t="shared" si="1"/>
        <v>0.69791666666666663</v>
      </c>
      <c r="W47" s="27">
        <v>0.67013888888888884</v>
      </c>
      <c r="X47" s="26">
        <v>2.7777777777777776E-2</v>
      </c>
    </row>
    <row r="48" spans="22:36" x14ac:dyDescent="0.2">
      <c r="V48" s="11">
        <f t="shared" si="1"/>
        <v>0.70138888888888895</v>
      </c>
      <c r="W48" s="27">
        <v>0.67361111111111116</v>
      </c>
      <c r="X48" s="26">
        <v>2.7777777777777776E-2</v>
      </c>
    </row>
    <row r="49" spans="22:24" x14ac:dyDescent="0.2">
      <c r="V49" s="11">
        <f t="shared" si="1"/>
        <v>0.70486111111111116</v>
      </c>
      <c r="W49" s="27">
        <v>0.67708333333333337</v>
      </c>
      <c r="X49" s="26">
        <v>2.7777777777777776E-2</v>
      </c>
    </row>
    <row r="50" spans="22:24" x14ac:dyDescent="0.2">
      <c r="V50" s="11">
        <f t="shared" si="1"/>
        <v>0.70902777777777781</v>
      </c>
      <c r="W50" s="27">
        <v>0.68125000000000002</v>
      </c>
      <c r="X50" s="26">
        <v>2.7777777777777776E-2</v>
      </c>
    </row>
    <row r="51" spans="22:24" x14ac:dyDescent="0.2">
      <c r="V51" s="11">
        <f t="shared" si="1"/>
        <v>0.71319444444444446</v>
      </c>
      <c r="W51" s="27">
        <v>0.68541666666666667</v>
      </c>
      <c r="X51" s="26">
        <v>2.7777777777777776E-2</v>
      </c>
    </row>
    <row r="52" spans="22:24" x14ac:dyDescent="0.2">
      <c r="V52" s="11">
        <f t="shared" si="1"/>
        <v>0.71805555555555556</v>
      </c>
      <c r="W52" s="27">
        <v>0.69027777777777777</v>
      </c>
      <c r="X52" s="26">
        <v>2.7777777777777776E-2</v>
      </c>
    </row>
    <row r="53" spans="22:24" x14ac:dyDescent="0.2">
      <c r="V53" s="11">
        <f t="shared" si="1"/>
        <v>0.72222222222222232</v>
      </c>
      <c r="W53" s="27">
        <v>0.69444444444444453</v>
      </c>
      <c r="X53" s="26">
        <v>2.7777777777777776E-2</v>
      </c>
    </row>
    <row r="54" spans="22:24" x14ac:dyDescent="0.2">
      <c r="V54" s="11">
        <f t="shared" si="1"/>
        <v>0.72638888888888886</v>
      </c>
      <c r="W54" s="27">
        <v>0.69861111111111107</v>
      </c>
      <c r="X54" s="26">
        <v>2.7777777777777776E-2</v>
      </c>
    </row>
    <row r="55" spans="22:24" x14ac:dyDescent="0.2">
      <c r="V55" s="11">
        <f t="shared" si="1"/>
        <v>0.73055555555555562</v>
      </c>
      <c r="W55" s="27">
        <v>0.70277777777777783</v>
      </c>
      <c r="X55" s="26">
        <v>2.7777777777777776E-2</v>
      </c>
    </row>
    <row r="56" spans="22:24" x14ac:dyDescent="0.2">
      <c r="V56" s="11">
        <f t="shared" si="1"/>
        <v>0.73472222222222217</v>
      </c>
      <c r="W56" s="27">
        <v>0.70694444444444438</v>
      </c>
      <c r="X56" s="26">
        <v>2.7777777777777776E-2</v>
      </c>
    </row>
    <row r="57" spans="22:24" x14ac:dyDescent="0.2">
      <c r="V57" s="11">
        <f t="shared" si="1"/>
        <v>0.73819444444444449</v>
      </c>
      <c r="W57" s="27">
        <v>0.7104166666666667</v>
      </c>
      <c r="X57" s="26">
        <v>2.7777777777777776E-2</v>
      </c>
    </row>
    <row r="58" spans="22:24" x14ac:dyDescent="0.2">
      <c r="V58" s="11">
        <f t="shared" si="1"/>
        <v>0.7416666666666667</v>
      </c>
      <c r="W58" s="27">
        <v>0.71388888888888891</v>
      </c>
      <c r="X58" s="26">
        <v>2.7777777777777776E-2</v>
      </c>
    </row>
    <row r="59" spans="22:24" x14ac:dyDescent="0.2">
      <c r="V59" s="11">
        <f t="shared" si="1"/>
        <v>0.7451388888888888</v>
      </c>
      <c r="W59" s="27">
        <v>0.71736111111111101</v>
      </c>
      <c r="X59" s="26">
        <v>2.7777777777777776E-2</v>
      </c>
    </row>
    <row r="60" spans="22:24" x14ac:dyDescent="0.2">
      <c r="V60" s="11">
        <f t="shared" si="1"/>
        <v>0.78958333333333341</v>
      </c>
      <c r="W60" s="27">
        <v>0.76180555555555562</v>
      </c>
      <c r="X60" s="26">
        <v>2.7777777777777776E-2</v>
      </c>
    </row>
    <row r="61" spans="22:24" x14ac:dyDescent="0.2">
      <c r="V61" s="11">
        <f t="shared" si="1"/>
        <v>0.79305555555555562</v>
      </c>
      <c r="W61" s="27">
        <v>0.76527777777777783</v>
      </c>
      <c r="X61" s="26">
        <v>2.7777777777777776E-2</v>
      </c>
    </row>
    <row r="62" spans="22:24" x14ac:dyDescent="0.2">
      <c r="V62" s="11">
        <f t="shared" si="1"/>
        <v>0.79652777777777772</v>
      </c>
      <c r="W62" s="27">
        <v>0.76874999999999993</v>
      </c>
      <c r="X62" s="26">
        <v>2.7777777777777776E-2</v>
      </c>
    </row>
    <row r="63" spans="22:24" x14ac:dyDescent="0.2">
      <c r="V63" s="11">
        <f t="shared" si="1"/>
        <v>0.8</v>
      </c>
      <c r="W63" s="27">
        <v>0.77222222222222225</v>
      </c>
      <c r="X63" s="26">
        <v>2.7777777777777776E-2</v>
      </c>
    </row>
    <row r="64" spans="22:24" x14ac:dyDescent="0.2">
      <c r="X64" s="26">
        <v>2.7777777777777776E-2</v>
      </c>
    </row>
    <row r="65" spans="20:24" x14ac:dyDescent="0.2">
      <c r="X65" s="26">
        <v>2.7777777777777776E-2</v>
      </c>
    </row>
    <row r="66" spans="20:24" x14ac:dyDescent="0.2">
      <c r="X66" s="26">
        <v>2.7777777777777776E-2</v>
      </c>
    </row>
    <row r="67" spans="20:24" x14ac:dyDescent="0.2">
      <c r="X67" s="26">
        <v>2.7777777777777776E-2</v>
      </c>
    </row>
    <row r="68" spans="20:24" x14ac:dyDescent="0.2">
      <c r="X68" s="26">
        <v>2.7777777777777776E-2</v>
      </c>
    </row>
    <row r="69" spans="20:24" x14ac:dyDescent="0.2">
      <c r="T69" s="10">
        <v>0.76180555555555562</v>
      </c>
      <c r="X69" s="26">
        <v>2.7777777777777776E-2</v>
      </c>
    </row>
    <row r="70" spans="20:24" x14ac:dyDescent="0.2">
      <c r="T70" s="10">
        <v>0.75625000000000009</v>
      </c>
      <c r="X70" s="26">
        <v>2.7777777777777776E-2</v>
      </c>
    </row>
    <row r="71" spans="20:24" x14ac:dyDescent="0.2">
      <c r="T71" s="10">
        <v>0.75069444444444455</v>
      </c>
      <c r="X71" s="26">
        <v>2.7777777777777776E-2</v>
      </c>
    </row>
    <row r="72" spans="20:24" x14ac:dyDescent="0.2">
      <c r="T72" s="10">
        <v>0.70486111111111116</v>
      </c>
      <c r="X72" s="26">
        <v>2.7777777777777776E-2</v>
      </c>
    </row>
    <row r="73" spans="20:24" x14ac:dyDescent="0.2">
      <c r="T73" s="10">
        <v>0.7006944444444444</v>
      </c>
      <c r="X73" s="26">
        <v>2.7777777777777776E-2</v>
      </c>
    </row>
    <row r="74" spans="20:24" x14ac:dyDescent="0.2">
      <c r="T74" s="10">
        <v>0.69722222222222219</v>
      </c>
      <c r="X74" s="26">
        <v>2.7777777777777776E-2</v>
      </c>
    </row>
    <row r="75" spans="20:24" x14ac:dyDescent="0.2">
      <c r="T75" s="10">
        <v>0.69513888888888886</v>
      </c>
      <c r="X75" s="26">
        <v>2.7777777777777776E-2</v>
      </c>
    </row>
    <row r="76" spans="20:24" x14ac:dyDescent="0.2">
      <c r="T76" s="10">
        <v>0.69374999999999998</v>
      </c>
      <c r="X76" s="26">
        <v>2.7777777777777776E-2</v>
      </c>
    </row>
    <row r="77" spans="20:24" x14ac:dyDescent="0.2">
      <c r="T77" s="10">
        <v>0.69305555555555554</v>
      </c>
      <c r="X77" s="26">
        <v>2.7777777777777776E-2</v>
      </c>
    </row>
    <row r="78" spans="20:24" x14ac:dyDescent="0.2">
      <c r="T78" s="10">
        <v>0.69374999999999998</v>
      </c>
      <c r="X78" s="26">
        <v>2.7777777777777776E-2</v>
      </c>
    </row>
    <row r="79" spans="20:24" x14ac:dyDescent="0.2">
      <c r="T79" s="10">
        <v>0.69583333333333341</v>
      </c>
      <c r="X79" s="26">
        <v>2.7777777777777776E-2</v>
      </c>
    </row>
    <row r="80" spans="20:24" x14ac:dyDescent="0.2">
      <c r="T80" s="10">
        <v>0.69791666666666663</v>
      </c>
      <c r="X80" s="26">
        <v>2.7777777777777776E-2</v>
      </c>
    </row>
    <row r="81" spans="20:24" x14ac:dyDescent="0.2">
      <c r="T81" s="10">
        <v>0.70138888888888895</v>
      </c>
      <c r="X81" s="26">
        <v>2.7777777777777776E-2</v>
      </c>
    </row>
    <row r="82" spans="20:24" x14ac:dyDescent="0.2">
      <c r="T82" s="10">
        <v>0.70486111111111116</v>
      </c>
      <c r="X82" s="26">
        <v>2.7777777777777776E-2</v>
      </c>
    </row>
    <row r="83" spans="20:24" x14ac:dyDescent="0.2">
      <c r="T83" s="10">
        <v>0.70902777777777781</v>
      </c>
      <c r="X83" s="26">
        <v>2.7777777777777776E-2</v>
      </c>
    </row>
    <row r="84" spans="20:24" x14ac:dyDescent="0.2">
      <c r="T84" s="10">
        <v>0.71319444444444446</v>
      </c>
      <c r="X84" s="26">
        <v>2.7777777777777776E-2</v>
      </c>
    </row>
    <row r="85" spans="20:24" x14ac:dyDescent="0.2">
      <c r="T85" s="10">
        <v>0.71805555555555556</v>
      </c>
      <c r="X85" s="26">
        <v>2.7777777777777776E-2</v>
      </c>
    </row>
    <row r="86" spans="20:24" x14ac:dyDescent="0.2">
      <c r="T86" s="10">
        <v>0.72222222222222232</v>
      </c>
      <c r="X86" s="26">
        <v>2.7777777777777776E-2</v>
      </c>
    </row>
    <row r="87" spans="20:24" x14ac:dyDescent="0.2">
      <c r="T87" s="10">
        <v>0.72638888888888886</v>
      </c>
      <c r="X87" s="26">
        <v>2.7777777777777776E-2</v>
      </c>
    </row>
    <row r="88" spans="20:24" x14ac:dyDescent="0.2">
      <c r="T88" s="10">
        <v>0.73055555555555562</v>
      </c>
      <c r="X88" s="26">
        <v>2.7777777777777776E-2</v>
      </c>
    </row>
    <row r="89" spans="20:24" x14ac:dyDescent="0.2">
      <c r="T89" s="10">
        <v>0.73472222222222217</v>
      </c>
      <c r="X89" s="26">
        <v>2.7777777777777776E-2</v>
      </c>
    </row>
    <row r="90" spans="20:24" x14ac:dyDescent="0.2">
      <c r="T90" s="10">
        <v>0.73819444444444449</v>
      </c>
      <c r="X90" s="26">
        <v>2.7777777777777776E-2</v>
      </c>
    </row>
    <row r="91" spans="20:24" x14ac:dyDescent="0.2">
      <c r="T91" s="10">
        <v>0.7416666666666667</v>
      </c>
      <c r="X91" s="26">
        <v>2.7777777777777776E-2</v>
      </c>
    </row>
    <row r="92" spans="20:24" x14ac:dyDescent="0.2">
      <c r="T92" s="10">
        <v>0.7451388888888888</v>
      </c>
      <c r="X92" s="26">
        <v>2.7777777777777776E-2</v>
      </c>
    </row>
    <row r="93" spans="20:24" x14ac:dyDescent="0.2">
      <c r="T93" s="10">
        <v>0.78958333333333341</v>
      </c>
      <c r="X93" s="26">
        <v>2.7777777777777776E-2</v>
      </c>
    </row>
    <row r="94" spans="20:24" x14ac:dyDescent="0.2">
      <c r="T94" s="10">
        <v>0.79305555555555562</v>
      </c>
      <c r="X94" s="26">
        <v>2.7777777777777776E-2</v>
      </c>
    </row>
    <row r="95" spans="20:24" x14ac:dyDescent="0.2">
      <c r="T95" s="10">
        <v>0.79652777777777772</v>
      </c>
      <c r="X95" s="26">
        <v>2.7777777777777776E-2</v>
      </c>
    </row>
    <row r="96" spans="20:24" x14ac:dyDescent="0.2">
      <c r="T96" s="10">
        <v>0.8</v>
      </c>
      <c r="X96" s="26">
        <v>2.7777777777777776E-2</v>
      </c>
    </row>
    <row r="97" spans="24:24" x14ac:dyDescent="0.2">
      <c r="X97" s="26">
        <v>2.7777777777777776E-2</v>
      </c>
    </row>
    <row r="98" spans="24:24" x14ac:dyDescent="0.2">
      <c r="X98" s="26">
        <v>2.7777777777777776E-2</v>
      </c>
    </row>
    <row r="99" spans="24:24" x14ac:dyDescent="0.2">
      <c r="X99" s="26">
        <v>2.7777777777777776E-2</v>
      </c>
    </row>
    <row r="100" spans="24:24" x14ac:dyDescent="0.2">
      <c r="X100" s="26">
        <v>2.7777777777777776E-2</v>
      </c>
    </row>
    <row r="101" spans="24:24" x14ac:dyDescent="0.2">
      <c r="X101" s="26">
        <v>2.7777777777777776E-2</v>
      </c>
    </row>
    <row r="102" spans="24:24" x14ac:dyDescent="0.2">
      <c r="X102" s="26">
        <v>2.7777777777777776E-2</v>
      </c>
    </row>
    <row r="103" spans="24:24" x14ac:dyDescent="0.2">
      <c r="X103" s="26">
        <v>2.7777777777777776E-2</v>
      </c>
    </row>
    <row r="104" spans="24:24" x14ac:dyDescent="0.2">
      <c r="X104" s="26">
        <v>2.7777777777777776E-2</v>
      </c>
    </row>
    <row r="105" spans="24:24" x14ac:dyDescent="0.2">
      <c r="X105" s="26">
        <v>2.7777777777777776E-2</v>
      </c>
    </row>
    <row r="106" spans="24:24" x14ac:dyDescent="0.2">
      <c r="X106" s="26">
        <v>2.7777777777777776E-2</v>
      </c>
    </row>
    <row r="107" spans="24:24" x14ac:dyDescent="0.2">
      <c r="X107" s="26">
        <v>2.7777777777777776E-2</v>
      </c>
    </row>
    <row r="108" spans="24:24" x14ac:dyDescent="0.2">
      <c r="X108" s="26">
        <v>2.7777777777777776E-2</v>
      </c>
    </row>
    <row r="109" spans="24:24" x14ac:dyDescent="0.2">
      <c r="X109" s="26">
        <v>2.7777777777777776E-2</v>
      </c>
    </row>
    <row r="110" spans="24:24" x14ac:dyDescent="0.2">
      <c r="X110" s="26">
        <v>2.7777777777777776E-2</v>
      </c>
    </row>
    <row r="111" spans="24:24" x14ac:dyDescent="0.2">
      <c r="X111" s="26">
        <v>2.7777777777777776E-2</v>
      </c>
    </row>
    <row r="112" spans="24:24" x14ac:dyDescent="0.2">
      <c r="X112" s="26">
        <v>2.7777777777777776E-2</v>
      </c>
    </row>
    <row r="113" spans="24:24" x14ac:dyDescent="0.2">
      <c r="X113" s="26">
        <v>2.7777777777777776E-2</v>
      </c>
    </row>
    <row r="114" spans="24:24" x14ac:dyDescent="0.2">
      <c r="X114" s="26">
        <v>2.7777777777777776E-2</v>
      </c>
    </row>
    <row r="115" spans="24:24" x14ac:dyDescent="0.2">
      <c r="X115" s="26">
        <v>2.7777777777777776E-2</v>
      </c>
    </row>
    <row r="116" spans="24:24" x14ac:dyDescent="0.2">
      <c r="X116" s="26">
        <v>2.7777777777777776E-2</v>
      </c>
    </row>
    <row r="117" spans="24:24" x14ac:dyDescent="0.2">
      <c r="X117" s="26">
        <v>2.7777777777777776E-2</v>
      </c>
    </row>
    <row r="118" spans="24:24" x14ac:dyDescent="0.2">
      <c r="X118" s="26">
        <v>2.7777777777777776E-2</v>
      </c>
    </row>
    <row r="119" spans="24:24" x14ac:dyDescent="0.2">
      <c r="X119" s="26">
        <v>2.7777777777777776E-2</v>
      </c>
    </row>
    <row r="120" spans="24:24" x14ac:dyDescent="0.2">
      <c r="X120" s="26">
        <v>2.7777777777777776E-2</v>
      </c>
    </row>
    <row r="121" spans="24:24" x14ac:dyDescent="0.2">
      <c r="X121" s="26">
        <v>2.7777777777777776E-2</v>
      </c>
    </row>
    <row r="122" spans="24:24" x14ac:dyDescent="0.2">
      <c r="X122" s="26">
        <v>2.7777777777777776E-2</v>
      </c>
    </row>
    <row r="123" spans="24:24" x14ac:dyDescent="0.2">
      <c r="X123" s="26">
        <v>2.7777777777777776E-2</v>
      </c>
    </row>
    <row r="124" spans="24:24" x14ac:dyDescent="0.2">
      <c r="X124" s="26">
        <v>2.7777777777777776E-2</v>
      </c>
    </row>
    <row r="125" spans="24:24" x14ac:dyDescent="0.2">
      <c r="X125" s="26">
        <v>2.7777777777777776E-2</v>
      </c>
    </row>
    <row r="126" spans="24:24" x14ac:dyDescent="0.2">
      <c r="X126" s="26">
        <v>2.7777777777777776E-2</v>
      </c>
    </row>
    <row r="127" spans="24:24" x14ac:dyDescent="0.2">
      <c r="X127" s="26">
        <v>2.7777777777777776E-2</v>
      </c>
    </row>
    <row r="128" spans="24:24" x14ac:dyDescent="0.2">
      <c r="X128" s="26">
        <v>2.7777777777777776E-2</v>
      </c>
    </row>
    <row r="129" spans="24:24" x14ac:dyDescent="0.2">
      <c r="X129" s="26">
        <v>2.7777777777777776E-2</v>
      </c>
    </row>
    <row r="130" spans="24:24" x14ac:dyDescent="0.2">
      <c r="X130" s="26">
        <v>2.7777777777777776E-2</v>
      </c>
    </row>
    <row r="131" spans="24:24" x14ac:dyDescent="0.2">
      <c r="X131" s="26">
        <v>2.7777777777777776E-2</v>
      </c>
    </row>
    <row r="132" spans="24:24" x14ac:dyDescent="0.2">
      <c r="X132" s="26">
        <v>2.7777777777777776E-2</v>
      </c>
    </row>
    <row r="133" spans="24:24" x14ac:dyDescent="0.2">
      <c r="X133" s="26">
        <v>2.7777777777777776E-2</v>
      </c>
    </row>
    <row r="134" spans="24:24" x14ac:dyDescent="0.2">
      <c r="X134" s="26">
        <v>2.7777777777777776E-2</v>
      </c>
    </row>
    <row r="135" spans="24:24" x14ac:dyDescent="0.2">
      <c r="X135" s="26">
        <v>2.7777777777777776E-2</v>
      </c>
    </row>
    <row r="136" spans="24:24" x14ac:dyDescent="0.2">
      <c r="X136" s="26">
        <v>2.7777777777777776E-2</v>
      </c>
    </row>
    <row r="137" spans="24:24" x14ac:dyDescent="0.2">
      <c r="X137" s="26">
        <v>2.7777777777777776E-2</v>
      </c>
    </row>
    <row r="138" spans="24:24" x14ac:dyDescent="0.2">
      <c r="X138" s="26">
        <v>2.7777777777777776E-2</v>
      </c>
    </row>
    <row r="139" spans="24:24" x14ac:dyDescent="0.2">
      <c r="X139" s="26">
        <v>2.7777777777777776E-2</v>
      </c>
    </row>
    <row r="140" spans="24:24" x14ac:dyDescent="0.2">
      <c r="X140" s="26">
        <v>2.7777777777777776E-2</v>
      </c>
    </row>
    <row r="141" spans="24:24" x14ac:dyDescent="0.2">
      <c r="X141" s="26">
        <v>2.7777777777777776E-2</v>
      </c>
    </row>
    <row r="142" spans="24:24" x14ac:dyDescent="0.2">
      <c r="X142" s="26">
        <v>2.7777777777777776E-2</v>
      </c>
    </row>
    <row r="143" spans="24:24" x14ac:dyDescent="0.2">
      <c r="X143" s="26">
        <v>2.7777777777777776E-2</v>
      </c>
    </row>
    <row r="144" spans="24:24" x14ac:dyDescent="0.2">
      <c r="X144" s="26">
        <v>2.7777777777777776E-2</v>
      </c>
    </row>
    <row r="145" spans="24:24" x14ac:dyDescent="0.2">
      <c r="X145" s="26">
        <v>2.7777777777777776E-2</v>
      </c>
    </row>
    <row r="146" spans="24:24" x14ac:dyDescent="0.2">
      <c r="X146" s="26">
        <v>2.7777777777777776E-2</v>
      </c>
    </row>
    <row r="147" spans="24:24" x14ac:dyDescent="0.2">
      <c r="X147" s="26">
        <v>2.7777777777777776E-2</v>
      </c>
    </row>
    <row r="148" spans="24:24" x14ac:dyDescent="0.2">
      <c r="X148" s="26">
        <v>2.7777777777777776E-2</v>
      </c>
    </row>
    <row r="149" spans="24:24" x14ac:dyDescent="0.2">
      <c r="X149" s="26">
        <v>2.7777777777777776E-2</v>
      </c>
    </row>
    <row r="150" spans="24:24" x14ac:dyDescent="0.2">
      <c r="X150" s="26">
        <v>2.7777777777777776E-2</v>
      </c>
    </row>
    <row r="151" spans="24:24" x14ac:dyDescent="0.2">
      <c r="X151" s="26">
        <v>2.7777777777777776E-2</v>
      </c>
    </row>
    <row r="152" spans="24:24" x14ac:dyDescent="0.2">
      <c r="X152" s="26">
        <v>2.7777777777777776E-2</v>
      </c>
    </row>
    <row r="153" spans="24:24" x14ac:dyDescent="0.2">
      <c r="X153" s="26">
        <v>2.7777777777777776E-2</v>
      </c>
    </row>
    <row r="154" spans="24:24" x14ac:dyDescent="0.2">
      <c r="X154" s="26">
        <v>2.7777777777777776E-2</v>
      </c>
    </row>
    <row r="155" spans="24:24" x14ac:dyDescent="0.2">
      <c r="X155" s="26">
        <v>2.7777777777777776E-2</v>
      </c>
    </row>
    <row r="156" spans="24:24" x14ac:dyDescent="0.2">
      <c r="X156" s="26">
        <v>2.7777777777777776E-2</v>
      </c>
    </row>
    <row r="157" spans="24:24" x14ac:dyDescent="0.2">
      <c r="X157" s="26">
        <v>2.7777777777777776E-2</v>
      </c>
    </row>
    <row r="158" spans="24:24" x14ac:dyDescent="0.2">
      <c r="X158" s="26">
        <v>2.7777777777777776E-2</v>
      </c>
    </row>
    <row r="159" spans="24:24" x14ac:dyDescent="0.2">
      <c r="X159" s="26">
        <v>2.7777777777777776E-2</v>
      </c>
    </row>
    <row r="160" spans="24:24" x14ac:dyDescent="0.2">
      <c r="X160" s="26">
        <v>2.7777777777777776E-2</v>
      </c>
    </row>
    <row r="161" spans="24:24" x14ac:dyDescent="0.2">
      <c r="X161" s="26">
        <v>2.7777777777777776E-2</v>
      </c>
    </row>
    <row r="162" spans="24:24" x14ac:dyDescent="0.2">
      <c r="X162" s="26">
        <v>2.7777777777777776E-2</v>
      </c>
    </row>
    <row r="163" spans="24:24" x14ac:dyDescent="0.2">
      <c r="X163" s="26">
        <v>2.7777777777777776E-2</v>
      </c>
    </row>
    <row r="164" spans="24:24" x14ac:dyDescent="0.2">
      <c r="X164" s="26">
        <v>2.7777777777777776E-2</v>
      </c>
    </row>
    <row r="165" spans="24:24" x14ac:dyDescent="0.2">
      <c r="X165" s="26">
        <v>2.7777777777777776E-2</v>
      </c>
    </row>
    <row r="166" spans="24:24" x14ac:dyDescent="0.2">
      <c r="X166" s="26">
        <v>2.7777777777777776E-2</v>
      </c>
    </row>
    <row r="167" spans="24:24" x14ac:dyDescent="0.2">
      <c r="X167" s="26">
        <v>2.7777777777777776E-2</v>
      </c>
    </row>
    <row r="168" spans="24:24" x14ac:dyDescent="0.2">
      <c r="X168" s="26">
        <v>2.7777777777777776E-2</v>
      </c>
    </row>
    <row r="169" spans="24:24" x14ac:dyDescent="0.2">
      <c r="X169" s="26">
        <v>2.7777777777777776E-2</v>
      </c>
    </row>
    <row r="170" spans="24:24" x14ac:dyDescent="0.2">
      <c r="X170" s="26">
        <v>2.7777777777777776E-2</v>
      </c>
    </row>
    <row r="171" spans="24:24" x14ac:dyDescent="0.2">
      <c r="X171" s="26">
        <v>2.7777777777777776E-2</v>
      </c>
    </row>
    <row r="172" spans="24:24" x14ac:dyDescent="0.2">
      <c r="X172" s="26">
        <v>2.7777777777777776E-2</v>
      </c>
    </row>
    <row r="173" spans="24:24" x14ac:dyDescent="0.2">
      <c r="X173" s="26">
        <v>2.7777777777777776E-2</v>
      </c>
    </row>
    <row r="174" spans="24:24" x14ac:dyDescent="0.2">
      <c r="X174" s="26">
        <v>2.7777777777777776E-2</v>
      </c>
    </row>
    <row r="175" spans="24:24" x14ac:dyDescent="0.2">
      <c r="X175" s="26">
        <v>2.7777777777777776E-2</v>
      </c>
    </row>
    <row r="176" spans="24:24" x14ac:dyDescent="0.2">
      <c r="X176" s="26">
        <v>2.7777777777777776E-2</v>
      </c>
    </row>
    <row r="177" spans="24:24" x14ac:dyDescent="0.2">
      <c r="X177" s="26">
        <v>2.7777777777777776E-2</v>
      </c>
    </row>
    <row r="178" spans="24:24" x14ac:dyDescent="0.2">
      <c r="X178" s="26">
        <v>2.7777777777777776E-2</v>
      </c>
    </row>
    <row r="179" spans="24:24" x14ac:dyDescent="0.2">
      <c r="X179" s="26">
        <v>2.7777777777777776E-2</v>
      </c>
    </row>
    <row r="180" spans="24:24" x14ac:dyDescent="0.2">
      <c r="X180" s="26">
        <v>2.7777777777777776E-2</v>
      </c>
    </row>
    <row r="181" spans="24:24" x14ac:dyDescent="0.2">
      <c r="X181" s="26">
        <v>2.7777777777777776E-2</v>
      </c>
    </row>
    <row r="182" spans="24:24" x14ac:dyDescent="0.2">
      <c r="X182" s="26">
        <v>2.7777777777777776E-2</v>
      </c>
    </row>
    <row r="183" spans="24:24" x14ac:dyDescent="0.2">
      <c r="X183" s="26">
        <v>2.7777777777777776E-2</v>
      </c>
    </row>
    <row r="184" spans="24:24" x14ac:dyDescent="0.2">
      <c r="X184" s="26">
        <v>2.7777777777777776E-2</v>
      </c>
    </row>
    <row r="185" spans="24:24" x14ac:dyDescent="0.2">
      <c r="X185" s="26">
        <v>2.7777777777777776E-2</v>
      </c>
    </row>
    <row r="186" spans="24:24" x14ac:dyDescent="0.2">
      <c r="X186" s="26">
        <v>2.7777777777777776E-2</v>
      </c>
    </row>
    <row r="187" spans="24:24" x14ac:dyDescent="0.2">
      <c r="X187" s="26">
        <v>2.7777777777777776E-2</v>
      </c>
    </row>
    <row r="188" spans="24:24" x14ac:dyDescent="0.2">
      <c r="X188" s="26">
        <v>2.7777777777777776E-2</v>
      </c>
    </row>
    <row r="189" spans="24:24" x14ac:dyDescent="0.2">
      <c r="X189" s="26">
        <v>2.7777777777777776E-2</v>
      </c>
    </row>
    <row r="190" spans="24:24" x14ac:dyDescent="0.2">
      <c r="X190" s="26">
        <v>2.7777777777777776E-2</v>
      </c>
    </row>
    <row r="191" spans="24:24" x14ac:dyDescent="0.2">
      <c r="X191" s="26">
        <v>2.7777777777777776E-2</v>
      </c>
    </row>
    <row r="192" spans="24:24" x14ac:dyDescent="0.2">
      <c r="X192" s="26">
        <v>2.7777777777777776E-2</v>
      </c>
    </row>
    <row r="193" spans="24:24" x14ac:dyDescent="0.2">
      <c r="X193" s="26">
        <v>2.7777777777777776E-2</v>
      </c>
    </row>
    <row r="194" spans="24:24" x14ac:dyDescent="0.2">
      <c r="X194" s="26">
        <v>2.7777777777777776E-2</v>
      </c>
    </row>
    <row r="195" spans="24:24" x14ac:dyDescent="0.2">
      <c r="X195" s="26">
        <v>2.7777777777777776E-2</v>
      </c>
    </row>
    <row r="196" spans="24:24" x14ac:dyDescent="0.2">
      <c r="X196" s="26">
        <v>2.7777777777777776E-2</v>
      </c>
    </row>
    <row r="197" spans="24:24" x14ac:dyDescent="0.2">
      <c r="X197" s="26">
        <v>2.7777777777777776E-2</v>
      </c>
    </row>
    <row r="198" spans="24:24" x14ac:dyDescent="0.2">
      <c r="X198" s="26">
        <v>2.7777777777777776E-2</v>
      </c>
    </row>
    <row r="199" spans="24:24" x14ac:dyDescent="0.2">
      <c r="X199" s="26">
        <v>2.7777777777777776E-2</v>
      </c>
    </row>
    <row r="200" spans="24:24" x14ac:dyDescent="0.2">
      <c r="X200" s="26">
        <v>2.7777777777777776E-2</v>
      </c>
    </row>
    <row r="201" spans="24:24" x14ac:dyDescent="0.2">
      <c r="X201" s="26">
        <v>2.7777777777777776E-2</v>
      </c>
    </row>
    <row r="202" spans="24:24" x14ac:dyDescent="0.2">
      <c r="X202" s="26">
        <v>2.7777777777777776E-2</v>
      </c>
    </row>
    <row r="203" spans="24:24" x14ac:dyDescent="0.2">
      <c r="X203" s="26">
        <v>2.7777777777777776E-2</v>
      </c>
    </row>
    <row r="204" spans="24:24" x14ac:dyDescent="0.2">
      <c r="X204" s="26">
        <v>2.7777777777777776E-2</v>
      </c>
    </row>
    <row r="205" spans="24:24" x14ac:dyDescent="0.2">
      <c r="X205" s="26">
        <v>2.7777777777777776E-2</v>
      </c>
    </row>
    <row r="206" spans="24:24" x14ac:dyDescent="0.2">
      <c r="X206" s="26">
        <v>2.7777777777777776E-2</v>
      </c>
    </row>
    <row r="207" spans="24:24" x14ac:dyDescent="0.2">
      <c r="X207" s="26">
        <v>2.7777777777777776E-2</v>
      </c>
    </row>
    <row r="208" spans="24:24" x14ac:dyDescent="0.2">
      <c r="X208" s="26">
        <v>2.7777777777777776E-2</v>
      </c>
    </row>
    <row r="209" spans="24:24" x14ac:dyDescent="0.2">
      <c r="X209" s="26">
        <v>2.7777777777777776E-2</v>
      </c>
    </row>
    <row r="210" spans="24:24" x14ac:dyDescent="0.2">
      <c r="X210" s="26">
        <v>2.7777777777777776E-2</v>
      </c>
    </row>
    <row r="211" spans="24:24" x14ac:dyDescent="0.2">
      <c r="X211" s="26">
        <v>2.7777777777777776E-2</v>
      </c>
    </row>
    <row r="212" spans="24:24" x14ac:dyDescent="0.2">
      <c r="X212" s="26">
        <v>2.7777777777777776E-2</v>
      </c>
    </row>
    <row r="213" spans="24:24" x14ac:dyDescent="0.2">
      <c r="X213" s="26">
        <v>2.7777777777777776E-2</v>
      </c>
    </row>
    <row r="214" spans="24:24" x14ac:dyDescent="0.2">
      <c r="X214" s="26">
        <v>2.7777777777777776E-2</v>
      </c>
    </row>
    <row r="215" spans="24:24" x14ac:dyDescent="0.2">
      <c r="X215" s="26">
        <v>2.7777777777777776E-2</v>
      </c>
    </row>
    <row r="216" spans="24:24" x14ac:dyDescent="0.2">
      <c r="X216" s="26">
        <v>2.7777777777777776E-2</v>
      </c>
    </row>
    <row r="217" spans="24:24" x14ac:dyDescent="0.2">
      <c r="X217" s="26">
        <v>2.7777777777777776E-2</v>
      </c>
    </row>
    <row r="218" spans="24:24" x14ac:dyDescent="0.2">
      <c r="X218" s="26">
        <v>2.7777777777777776E-2</v>
      </c>
    </row>
    <row r="219" spans="24:24" x14ac:dyDescent="0.2">
      <c r="X219" s="26">
        <v>2.7777777777777776E-2</v>
      </c>
    </row>
    <row r="220" spans="24:24" x14ac:dyDescent="0.2">
      <c r="X220" s="26">
        <v>2.7777777777777776E-2</v>
      </c>
    </row>
    <row r="221" spans="24:24" x14ac:dyDescent="0.2">
      <c r="X221" s="26">
        <v>2.7777777777777776E-2</v>
      </c>
    </row>
    <row r="222" spans="24:24" x14ac:dyDescent="0.2">
      <c r="X222" s="26">
        <v>2.7777777777777776E-2</v>
      </c>
    </row>
    <row r="223" spans="24:24" x14ac:dyDescent="0.2">
      <c r="X223" s="26">
        <v>2.7777777777777776E-2</v>
      </c>
    </row>
    <row r="224" spans="24:24" x14ac:dyDescent="0.2">
      <c r="X224" s="26">
        <v>2.7777777777777776E-2</v>
      </c>
    </row>
    <row r="225" spans="24:24" x14ac:dyDescent="0.2">
      <c r="X225" s="26">
        <v>2.7777777777777776E-2</v>
      </c>
    </row>
    <row r="226" spans="24:24" x14ac:dyDescent="0.2">
      <c r="X226" s="26">
        <v>2.7777777777777776E-2</v>
      </c>
    </row>
    <row r="227" spans="24:24" x14ac:dyDescent="0.2">
      <c r="X227" s="26">
        <v>2.7777777777777776E-2</v>
      </c>
    </row>
    <row r="228" spans="24:24" x14ac:dyDescent="0.2">
      <c r="X228" s="26">
        <v>2.7777777777777776E-2</v>
      </c>
    </row>
  </sheetData>
  <mergeCells count="3">
    <mergeCell ref="B1:E1"/>
    <mergeCell ref="G1:I1"/>
    <mergeCell ref="J1:L1"/>
  </mergeCells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בני הישיבות כללי</cp:lastModifiedBy>
  <cp:lastPrinted>2020-08-31T17:44:55Z</cp:lastPrinted>
  <dcterms:created xsi:type="dcterms:W3CDTF">2020-08-26T17:41:06Z</dcterms:created>
  <dcterms:modified xsi:type="dcterms:W3CDTF">2026-08-05T09:46:46Z</dcterms:modified>
</cp:coreProperties>
</file>